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абочий стол\Мои документы\Комитет финансов Приозерска\ОТЧЕТНОСТЬ КСП\Отчетность 2024 год\3 квартал 2024 г\"/>
    </mc:Choice>
  </mc:AlternateContent>
  <bookViews>
    <workbookView xWindow="0" yWindow="0" windowWidth="28800" windowHeight="11745"/>
  </bookViews>
  <sheets>
    <sheet name="2024" sheetId="1" r:id="rId1"/>
  </sheets>
  <definedNames>
    <definedName name="_xlnm.Print_Titles" localSheetId="0">'2024'!$15:$15</definedName>
  </definedNames>
  <calcPr calcId="162913"/>
</workbook>
</file>

<file path=xl/calcChain.xml><?xml version="1.0" encoding="utf-8"?>
<calcChain xmlns="http://schemas.openxmlformats.org/spreadsheetml/2006/main">
  <c r="G225" i="1" l="1"/>
  <c r="H269" i="1"/>
  <c r="H270" i="1"/>
  <c r="H271" i="1"/>
  <c r="H272" i="1"/>
  <c r="H273" i="1"/>
  <c r="H274" i="1"/>
  <c r="G273" i="1"/>
  <c r="G272" i="1"/>
  <c r="G271" i="1"/>
  <c r="G270" i="1"/>
  <c r="G269" i="1" s="1"/>
  <c r="F273" i="1"/>
  <c r="F272" i="1" s="1"/>
  <c r="F271" i="1" s="1"/>
  <c r="F270" i="1" s="1"/>
  <c r="F269" i="1" s="1"/>
  <c r="H232" i="1"/>
  <c r="H233" i="1"/>
  <c r="H234" i="1"/>
  <c r="G233" i="1"/>
  <c r="G232" i="1"/>
  <c r="G77" i="1"/>
  <c r="G82" i="1"/>
  <c r="G81" i="1"/>
  <c r="G70" i="1"/>
  <c r="G75" i="1"/>
  <c r="G74" i="1"/>
  <c r="F233" i="1" l="1"/>
  <c r="F232" i="1"/>
  <c r="F185" i="1"/>
  <c r="F82" i="1"/>
  <c r="F81" i="1" s="1"/>
  <c r="F75" i="1" l="1"/>
  <c r="F74" i="1"/>
  <c r="H224" i="1" l="1"/>
  <c r="G223" i="1"/>
  <c r="G222" i="1"/>
  <c r="F223" i="1"/>
  <c r="F222" i="1"/>
  <c r="F221" i="1"/>
  <c r="F171" i="1"/>
  <c r="G171" i="1"/>
  <c r="G123" i="1"/>
  <c r="G122" i="1"/>
  <c r="G121" i="1" s="1"/>
  <c r="H123" i="1"/>
  <c r="H124" i="1"/>
  <c r="F123" i="1"/>
  <c r="F122" i="1"/>
  <c r="F121" i="1"/>
  <c r="F120" i="1" s="1"/>
  <c r="H222" i="1" l="1"/>
  <c r="H121" i="1"/>
  <c r="G120" i="1"/>
  <c r="H120" i="1" s="1"/>
  <c r="H221" i="1"/>
  <c r="H122" i="1"/>
  <c r="H223" i="1"/>
  <c r="G221" i="1"/>
  <c r="G267" i="1"/>
  <c r="G266" i="1" s="1"/>
  <c r="G264" i="1"/>
  <c r="G263" i="1" s="1"/>
  <c r="G260" i="1"/>
  <c r="G259" i="1" s="1"/>
  <c r="G256" i="1"/>
  <c r="G255" i="1"/>
  <c r="G254" i="1" s="1"/>
  <c r="G252" i="1"/>
  <c r="G251" i="1" s="1"/>
  <c r="G250" i="1" s="1"/>
  <c r="G248" i="1"/>
  <c r="G247" i="1" s="1"/>
  <c r="G246" i="1" s="1"/>
  <c r="G244" i="1"/>
  <c r="G243" i="1" s="1"/>
  <c r="G242" i="1" s="1"/>
  <c r="G240" i="1"/>
  <c r="G239" i="1"/>
  <c r="G238" i="1" s="1"/>
  <c r="G236" i="1"/>
  <c r="G235" i="1" s="1"/>
  <c r="G230" i="1"/>
  <c r="G229" i="1"/>
  <c r="G227" i="1"/>
  <c r="G226" i="1" s="1"/>
  <c r="G219" i="1"/>
  <c r="G218" i="1" s="1"/>
  <c r="G215" i="1"/>
  <c r="G214" i="1" s="1"/>
  <c r="G209" i="1"/>
  <c r="G208" i="1" s="1"/>
  <c r="G205" i="1"/>
  <c r="G204" i="1" s="1"/>
  <c r="G201" i="1"/>
  <c r="G200" i="1"/>
  <c r="G199" i="1" s="1"/>
  <c r="G197" i="1"/>
  <c r="G196" i="1" s="1"/>
  <c r="G193" i="1"/>
  <c r="G192" i="1" s="1"/>
  <c r="G191" i="1" s="1"/>
  <c r="G189" i="1"/>
  <c r="G188" i="1" s="1"/>
  <c r="G187" i="1" s="1"/>
  <c r="G185" i="1"/>
  <c r="G181" i="1"/>
  <c r="G180" i="1" s="1"/>
  <c r="G179" i="1" s="1"/>
  <c r="G177" i="1"/>
  <c r="G176" i="1" s="1"/>
  <c r="G174" i="1"/>
  <c r="G173" i="1" s="1"/>
  <c r="G170" i="1"/>
  <c r="G164" i="1"/>
  <c r="G163" i="1" s="1"/>
  <c r="G161" i="1"/>
  <c r="G160" i="1"/>
  <c r="G156" i="1"/>
  <c r="G155" i="1" s="1"/>
  <c r="G154" i="1" s="1"/>
  <c r="G151" i="1"/>
  <c r="G150" i="1" s="1"/>
  <c r="G149" i="1" s="1"/>
  <c r="G144" i="1"/>
  <c r="G143" i="1" s="1"/>
  <c r="G142" i="1" s="1"/>
  <c r="G139" i="1"/>
  <c r="G138" i="1" s="1"/>
  <c r="G135" i="1"/>
  <c r="G134" i="1" s="1"/>
  <c r="G128" i="1"/>
  <c r="G127" i="1" s="1"/>
  <c r="G118" i="1"/>
  <c r="G117" i="1" s="1"/>
  <c r="G116" i="1" s="1"/>
  <c r="G114" i="1"/>
  <c r="G113" i="1" s="1"/>
  <c r="G110" i="1"/>
  <c r="G109" i="1"/>
  <c r="G108" i="1" s="1"/>
  <c r="G106" i="1"/>
  <c r="G105" i="1" s="1"/>
  <c r="G99" i="1"/>
  <c r="G98" i="1" s="1"/>
  <c r="G97" i="1" s="1"/>
  <c r="G95" i="1"/>
  <c r="G94" i="1" s="1"/>
  <c r="G88" i="1"/>
  <c r="G87" i="1" s="1"/>
  <c r="G86" i="1" s="1"/>
  <c r="G85" i="1" s="1"/>
  <c r="G79" i="1"/>
  <c r="G78" i="1" s="1"/>
  <c r="G72" i="1"/>
  <c r="G71" i="1" s="1"/>
  <c r="G65" i="1"/>
  <c r="G64" i="1"/>
  <c r="G62" i="1"/>
  <c r="G61" i="1"/>
  <c r="G58" i="1"/>
  <c r="G57" i="1"/>
  <c r="G55" i="1"/>
  <c r="G54" i="1"/>
  <c r="G50" i="1"/>
  <c r="G49" i="1" s="1"/>
  <c r="G46" i="1"/>
  <c r="G45" i="1" s="1"/>
  <c r="G42" i="1"/>
  <c r="G41" i="1"/>
  <c r="G39" i="1"/>
  <c r="G38" i="1" s="1"/>
  <c r="G35" i="1"/>
  <c r="G32" i="1"/>
  <c r="G31" i="1"/>
  <c r="G29" i="1"/>
  <c r="G28" i="1" s="1"/>
  <c r="G22" i="1"/>
  <c r="G21" i="1" s="1"/>
  <c r="H23" i="1"/>
  <c r="H30" i="1"/>
  <c r="H33" i="1"/>
  <c r="H36" i="1"/>
  <c r="H40" i="1"/>
  <c r="H43" i="1"/>
  <c r="H47" i="1"/>
  <c r="H51" i="1"/>
  <c r="H56" i="1"/>
  <c r="H59" i="1"/>
  <c r="H63" i="1"/>
  <c r="H66" i="1"/>
  <c r="H73" i="1"/>
  <c r="H80" i="1"/>
  <c r="H89" i="1"/>
  <c r="H96" i="1"/>
  <c r="H100" i="1"/>
  <c r="H107" i="1"/>
  <c r="H111" i="1"/>
  <c r="H115" i="1"/>
  <c r="H119" i="1"/>
  <c r="H129" i="1"/>
  <c r="H136" i="1"/>
  <c r="H140" i="1"/>
  <c r="H145" i="1"/>
  <c r="H152" i="1"/>
  <c r="H157" i="1"/>
  <c r="H162" i="1"/>
  <c r="H165" i="1"/>
  <c r="H172" i="1"/>
  <c r="H175" i="1"/>
  <c r="H178" i="1"/>
  <c r="H182" i="1"/>
  <c r="H186" i="1"/>
  <c r="H190" i="1"/>
  <c r="H194" i="1"/>
  <c r="H198" i="1"/>
  <c r="H202" i="1"/>
  <c r="H206" i="1"/>
  <c r="H210" i="1"/>
  <c r="H216" i="1"/>
  <c r="H220" i="1"/>
  <c r="H228" i="1"/>
  <c r="H231" i="1"/>
  <c r="H237" i="1"/>
  <c r="H241" i="1"/>
  <c r="H245" i="1"/>
  <c r="H249" i="1"/>
  <c r="H253" i="1"/>
  <c r="H257" i="1"/>
  <c r="H261" i="1"/>
  <c r="H265" i="1"/>
  <c r="H268" i="1"/>
  <c r="G34" i="1" l="1"/>
  <c r="G27" i="1" s="1"/>
  <c r="G217" i="1"/>
  <c r="G69" i="1"/>
  <c r="G68" i="1" s="1"/>
  <c r="G184" i="1"/>
  <c r="G203" i="1"/>
  <c r="G20" i="1"/>
  <c r="G37" i="1"/>
  <c r="G48" i="1"/>
  <c r="G262" i="1"/>
  <c r="G258" i="1"/>
  <c r="G213" i="1"/>
  <c r="G207" i="1"/>
  <c r="G195" i="1"/>
  <c r="G159" i="1"/>
  <c r="G158" i="1" s="1"/>
  <c r="G148" i="1"/>
  <c r="G141" i="1"/>
  <c r="G137" i="1"/>
  <c r="G133" i="1"/>
  <c r="G126" i="1"/>
  <c r="G112" i="1"/>
  <c r="G104" i="1"/>
  <c r="G93" i="1"/>
  <c r="G60" i="1"/>
  <c r="G44" i="1"/>
  <c r="G169" i="1"/>
  <c r="G153" i="1"/>
  <c r="G84" i="1"/>
  <c r="G53" i="1"/>
  <c r="F144" i="1"/>
  <c r="F143" i="1" s="1"/>
  <c r="F142" i="1" s="1"/>
  <c r="F141" i="1" s="1"/>
  <c r="F139" i="1"/>
  <c r="F138" i="1" s="1"/>
  <c r="F137" i="1" s="1"/>
  <c r="F95" i="1"/>
  <c r="F94" i="1" s="1"/>
  <c r="F93" i="1" s="1"/>
  <c r="H137" i="1" l="1"/>
  <c r="H138" i="1"/>
  <c r="G212" i="1"/>
  <c r="G211" i="1" s="1"/>
  <c r="G166" i="1" s="1"/>
  <c r="H144" i="1"/>
  <c r="G183" i="1"/>
  <c r="H141" i="1"/>
  <c r="H139" i="1"/>
  <c r="H143" i="1"/>
  <c r="H142" i="1"/>
  <c r="G19" i="1"/>
  <c r="H95" i="1"/>
  <c r="H94" i="1"/>
  <c r="G52" i="1"/>
  <c r="G25" i="1" s="1"/>
  <c r="G26" i="1"/>
  <c r="G147" i="1"/>
  <c r="G146" i="1" s="1"/>
  <c r="G132" i="1"/>
  <c r="G131" i="1" s="1"/>
  <c r="G130" i="1" s="1"/>
  <c r="G125" i="1"/>
  <c r="G103" i="1"/>
  <c r="H93" i="1"/>
  <c r="G92" i="1"/>
  <c r="G67" i="1"/>
  <c r="F252" i="1"/>
  <c r="G102" i="1" l="1"/>
  <c r="F251" i="1"/>
  <c r="H252" i="1"/>
  <c r="G168" i="1"/>
  <c r="G167" i="1" s="1"/>
  <c r="G18" i="1"/>
  <c r="G91" i="1"/>
  <c r="G24" i="1"/>
  <c r="F22" i="1"/>
  <c r="F29" i="1"/>
  <c r="F32" i="1"/>
  <c r="H32" i="1" s="1"/>
  <c r="F35" i="1"/>
  <c r="F39" i="1"/>
  <c r="F42" i="1"/>
  <c r="F46" i="1"/>
  <c r="F50" i="1"/>
  <c r="F55" i="1"/>
  <c r="F58" i="1"/>
  <c r="F62" i="1"/>
  <c r="F65" i="1"/>
  <c r="F72" i="1"/>
  <c r="F79" i="1"/>
  <c r="F88" i="1"/>
  <c r="F99" i="1"/>
  <c r="F106" i="1"/>
  <c r="H106" i="1" s="1"/>
  <c r="F110" i="1"/>
  <c r="F114" i="1"/>
  <c r="F118" i="1"/>
  <c r="F128" i="1"/>
  <c r="F135" i="1"/>
  <c r="F151" i="1"/>
  <c r="F156" i="1"/>
  <c r="F161" i="1"/>
  <c r="F164" i="1"/>
  <c r="F174" i="1"/>
  <c r="H174" i="1" s="1"/>
  <c r="F177" i="1"/>
  <c r="F181" i="1"/>
  <c r="H181" i="1" s="1"/>
  <c r="F189" i="1"/>
  <c r="F193" i="1"/>
  <c r="H193" i="1" s="1"/>
  <c r="F197" i="1"/>
  <c r="F201" i="1"/>
  <c r="F205" i="1"/>
  <c r="H205" i="1" s="1"/>
  <c r="F209" i="1"/>
  <c r="F215" i="1"/>
  <c r="F219" i="1"/>
  <c r="F236" i="1"/>
  <c r="F230" i="1"/>
  <c r="F227" i="1"/>
  <c r="F240" i="1"/>
  <c r="F244" i="1"/>
  <c r="F248" i="1"/>
  <c r="F256" i="1"/>
  <c r="F260" i="1"/>
  <c r="H260" i="1" s="1"/>
  <c r="F259" i="1"/>
  <c r="F267" i="1"/>
  <c r="F264" i="1"/>
  <c r="F266" i="1" l="1"/>
  <c r="H266" i="1" s="1"/>
  <c r="H267" i="1"/>
  <c r="F229" i="1"/>
  <c r="H229" i="1" s="1"/>
  <c r="H230" i="1"/>
  <c r="F258" i="1"/>
  <c r="H258" i="1" s="1"/>
  <c r="H259" i="1"/>
  <c r="F235" i="1"/>
  <c r="H235" i="1" s="1"/>
  <c r="H236" i="1"/>
  <c r="F38" i="1"/>
  <c r="H38" i="1" s="1"/>
  <c r="H39" i="1"/>
  <c r="F263" i="1"/>
  <c r="H263" i="1" s="1"/>
  <c r="H264" i="1"/>
  <c r="F226" i="1"/>
  <c r="F225" i="1" s="1"/>
  <c r="F34" i="1"/>
  <c r="H34" i="1" s="1"/>
  <c r="H35" i="1"/>
  <c r="F239" i="1"/>
  <c r="H240" i="1"/>
  <c r="F180" i="1"/>
  <c r="H180" i="1" s="1"/>
  <c r="F105" i="1"/>
  <c r="H105" i="1" s="1"/>
  <c r="F57" i="1"/>
  <c r="H57" i="1" s="1"/>
  <c r="H58" i="1"/>
  <c r="F41" i="1"/>
  <c r="H41" i="1" s="1"/>
  <c r="H42" i="1"/>
  <c r="F250" i="1"/>
  <c r="H250" i="1" s="1"/>
  <c r="H251" i="1"/>
  <c r="F247" i="1"/>
  <c r="H248" i="1"/>
  <c r="F243" i="1"/>
  <c r="H244" i="1"/>
  <c r="H226" i="1"/>
  <c r="H227" i="1"/>
  <c r="F218" i="1"/>
  <c r="H219" i="1"/>
  <c r="F214" i="1"/>
  <c r="H215" i="1"/>
  <c r="F200" i="1"/>
  <c r="H201" i="1"/>
  <c r="F188" i="1"/>
  <c r="H189" i="1"/>
  <c r="F208" i="1"/>
  <c r="H209" i="1"/>
  <c r="F184" i="1"/>
  <c r="H185" i="1"/>
  <c r="F155" i="1"/>
  <c r="H156" i="1"/>
  <c r="F204" i="1"/>
  <c r="F192" i="1"/>
  <c r="F150" i="1"/>
  <c r="H151" i="1"/>
  <c r="F196" i="1"/>
  <c r="H197" i="1"/>
  <c r="F173" i="1"/>
  <c r="H173" i="1" s="1"/>
  <c r="F160" i="1"/>
  <c r="H160" i="1" s="1"/>
  <c r="H161" i="1"/>
  <c r="F163" i="1"/>
  <c r="H163" i="1" s="1"/>
  <c r="H164" i="1"/>
  <c r="F134" i="1"/>
  <c r="H135" i="1"/>
  <c r="F127" i="1"/>
  <c r="H128" i="1"/>
  <c r="F45" i="1"/>
  <c r="H46" i="1"/>
  <c r="G17" i="1"/>
  <c r="F117" i="1"/>
  <c r="H118" i="1"/>
  <c r="F21" i="1"/>
  <c r="H22" i="1"/>
  <c r="F49" i="1"/>
  <c r="H50" i="1"/>
  <c r="F113" i="1"/>
  <c r="H114" i="1"/>
  <c r="F109" i="1"/>
  <c r="H110" i="1"/>
  <c r="F104" i="1"/>
  <c r="H104" i="1" s="1"/>
  <c r="F98" i="1"/>
  <c r="H99" i="1"/>
  <c r="F78" i="1"/>
  <c r="F77" i="1" s="1"/>
  <c r="H79" i="1"/>
  <c r="F71" i="1"/>
  <c r="F70" i="1" s="1"/>
  <c r="H72" i="1"/>
  <c r="F64" i="1"/>
  <c r="H64" i="1" s="1"/>
  <c r="H65" i="1"/>
  <c r="F61" i="1"/>
  <c r="H62" i="1"/>
  <c r="F54" i="1"/>
  <c r="H54" i="1" s="1"/>
  <c r="H55" i="1"/>
  <c r="F255" i="1"/>
  <c r="H256" i="1"/>
  <c r="F176" i="1"/>
  <c r="H176" i="1" s="1"/>
  <c r="H177" i="1"/>
  <c r="F170" i="1"/>
  <c r="H170" i="1" s="1"/>
  <c r="H171" i="1"/>
  <c r="G101" i="1"/>
  <c r="G90" i="1"/>
  <c r="F87" i="1"/>
  <c r="H88" i="1"/>
  <c r="F31" i="1"/>
  <c r="H31" i="1" s="1"/>
  <c r="F28" i="1"/>
  <c r="H28" i="1" s="1"/>
  <c r="H29" i="1"/>
  <c r="F262" i="1"/>
  <c r="H262" i="1" s="1"/>
  <c r="F37" i="1" l="1"/>
  <c r="H37" i="1" s="1"/>
  <c r="F159" i="1"/>
  <c r="H159" i="1" s="1"/>
  <c r="F179" i="1"/>
  <c r="H179" i="1" s="1"/>
  <c r="F238" i="1"/>
  <c r="H238" i="1" s="1"/>
  <c r="H239" i="1"/>
  <c r="H225" i="1"/>
  <c r="F53" i="1"/>
  <c r="H53" i="1" s="1"/>
  <c r="F246" i="1"/>
  <c r="H246" i="1" s="1"/>
  <c r="H247" i="1"/>
  <c r="F242" i="1"/>
  <c r="H242" i="1" s="1"/>
  <c r="H243" i="1"/>
  <c r="F154" i="1"/>
  <c r="H155" i="1"/>
  <c r="F207" i="1"/>
  <c r="H207" i="1" s="1"/>
  <c r="H208" i="1"/>
  <c r="F199" i="1"/>
  <c r="H199" i="1" s="1"/>
  <c r="H200" i="1"/>
  <c r="F217" i="1"/>
  <c r="H217" i="1" s="1"/>
  <c r="H218" i="1"/>
  <c r="F191" i="1"/>
  <c r="H191" i="1" s="1"/>
  <c r="H192" i="1"/>
  <c r="F203" i="1"/>
  <c r="H203" i="1" s="1"/>
  <c r="H204" i="1"/>
  <c r="F183" i="1"/>
  <c r="H183" i="1" s="1"/>
  <c r="H184" i="1"/>
  <c r="F187" i="1"/>
  <c r="H187" i="1" s="1"/>
  <c r="H188" i="1"/>
  <c r="F213" i="1"/>
  <c r="H213" i="1" s="1"/>
  <c r="H214" i="1"/>
  <c r="F149" i="1"/>
  <c r="H150" i="1"/>
  <c r="F195" i="1"/>
  <c r="H195" i="1" s="1"/>
  <c r="H196" i="1"/>
  <c r="F158" i="1"/>
  <c r="F133" i="1"/>
  <c r="H134" i="1"/>
  <c r="F126" i="1"/>
  <c r="H127" i="1"/>
  <c r="F48" i="1"/>
  <c r="H48" i="1" s="1"/>
  <c r="H49" i="1"/>
  <c r="F116" i="1"/>
  <c r="H116" i="1" s="1"/>
  <c r="H117" i="1"/>
  <c r="F44" i="1"/>
  <c r="H44" i="1" s="1"/>
  <c r="H45" i="1"/>
  <c r="F20" i="1"/>
  <c r="H21" i="1"/>
  <c r="F112" i="1"/>
  <c r="H112" i="1" s="1"/>
  <c r="H113" i="1"/>
  <c r="F108" i="1"/>
  <c r="H108" i="1" s="1"/>
  <c r="H109" i="1"/>
  <c r="F97" i="1"/>
  <c r="H98" i="1"/>
  <c r="H77" i="1"/>
  <c r="H78" i="1"/>
  <c r="H71" i="1"/>
  <c r="H61" i="1"/>
  <c r="F60" i="1"/>
  <c r="H60" i="1" s="1"/>
  <c r="F254" i="1"/>
  <c r="H254" i="1" s="1"/>
  <c r="H255" i="1"/>
  <c r="F169" i="1"/>
  <c r="G16" i="1"/>
  <c r="F86" i="1"/>
  <c r="H87" i="1"/>
  <c r="F27" i="1"/>
  <c r="F212" i="1" l="1"/>
  <c r="F148" i="1"/>
  <c r="H148" i="1" s="1"/>
  <c r="H149" i="1"/>
  <c r="F153" i="1"/>
  <c r="H153" i="1" s="1"/>
  <c r="H154" i="1"/>
  <c r="H158" i="1"/>
  <c r="H133" i="1"/>
  <c r="F132" i="1"/>
  <c r="F125" i="1"/>
  <c r="H126" i="1"/>
  <c r="F19" i="1"/>
  <c r="H20" i="1"/>
  <c r="F103" i="1"/>
  <c r="H103" i="1" s="1"/>
  <c r="H97" i="1"/>
  <c r="F92" i="1"/>
  <c r="H70" i="1"/>
  <c r="F69" i="1"/>
  <c r="F52" i="1"/>
  <c r="H52" i="1" s="1"/>
  <c r="F168" i="1"/>
  <c r="H169" i="1"/>
  <c r="F85" i="1"/>
  <c r="H86" i="1"/>
  <c r="F26" i="1"/>
  <c r="H27" i="1"/>
  <c r="F147" i="1" l="1"/>
  <c r="H147" i="1" s="1"/>
  <c r="F146" i="1"/>
  <c r="H146" i="1" s="1"/>
  <c r="H132" i="1"/>
  <c r="F131" i="1"/>
  <c r="F102" i="1"/>
  <c r="H102" i="1" s="1"/>
  <c r="H125" i="1"/>
  <c r="F18" i="1"/>
  <c r="H19" i="1"/>
  <c r="F101" i="1"/>
  <c r="H101" i="1" s="1"/>
  <c r="H92" i="1"/>
  <c r="F91" i="1"/>
  <c r="F68" i="1"/>
  <c r="H69" i="1"/>
  <c r="H212" i="1"/>
  <c r="F211" i="1"/>
  <c r="H211" i="1" s="1"/>
  <c r="F167" i="1"/>
  <c r="F166" i="1" s="1"/>
  <c r="H168" i="1"/>
  <c r="F84" i="1"/>
  <c r="H84" i="1" s="1"/>
  <c r="H85" i="1"/>
  <c r="H26" i="1"/>
  <c r="F25" i="1"/>
  <c r="H131" i="1" l="1"/>
  <c r="F130" i="1"/>
  <c r="H130" i="1" s="1"/>
  <c r="F17" i="1"/>
  <c r="H17" i="1" s="1"/>
  <c r="H18" i="1"/>
  <c r="F90" i="1"/>
  <c r="H90" i="1" s="1"/>
  <c r="H91" i="1"/>
  <c r="F67" i="1"/>
  <c r="H67" i="1" s="1"/>
  <c r="H68" i="1"/>
  <c r="H167" i="1"/>
  <c r="H166" i="1"/>
  <c r="F24" i="1"/>
  <c r="H25" i="1"/>
  <c r="H24" i="1" l="1"/>
  <c r="F16" i="1"/>
  <c r="H16" i="1" s="1"/>
</calcChain>
</file>

<file path=xl/sharedStrings.xml><?xml version="1.0" encoding="utf-8"?>
<sst xmlns="http://schemas.openxmlformats.org/spreadsheetml/2006/main" count="934" uniqueCount="233">
  <si>
    <t xml:space="preserve">Утверждено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</si>
  <si>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</si>
  <si>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</si>
  <si>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</si>
  <si>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</si>
  <si>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</si>
  <si>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</si>
  <si>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</si>
  <si>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</si>
  <si>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Всего</t>
  </si>
  <si>
    <t>МУНИЦИПАЛЬНАЯ ПРОГРАММА "РАЗВИТИЕ МУНИЦИПАЛЬНОЙ СЛУЖБЫ В МУНИЦИПАЛЬНОМ ОБРАЗОВАНИИ"</t>
  </si>
  <si>
    <t>20.0.00.00000</t>
  </si>
  <si>
    <t>Комплексы процессных мероприятий</t>
  </si>
  <si>
    <t>20.4.00.00000</t>
  </si>
  <si>
    <t>Комплекс процессных мероприятий «Развитие муниципальной службы»</t>
  </si>
  <si>
    <t>20.4.01.00000</t>
  </si>
  <si>
    <t>Мероприятия по поддержке развития муниципальной службы</t>
  </si>
  <si>
    <t>20.4.01.42190</t>
  </si>
  <si>
    <t>Иные закупки товаров, работ и услуг для обеспечения государственных (муниципальных) нужд</t>
  </si>
  <si>
    <t>240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</si>
  <si>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</si>
  <si>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</si>
  <si>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</si>
  <si>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</si>
  <si>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</si>
  <si>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КУЛЬТУРЫ И ФИЗИЧЕСКОЙ КУЛЬТУРЫ В МУНИЦИПАЛЬНОМ ОБРАЗОВАНИИ"</t>
  </si>
  <si>
    <t>23.0.00.00000</t>
  </si>
  <si>
    <t>23.4.00.00000</t>
  </si>
  <si>
    <t>Комплекс процессных мероприятий "Развитие культурно-досуговой деятельности"</t>
  </si>
  <si>
    <t>23.4.01.00000</t>
  </si>
  <si>
    <t>Обеспечение деятельности муниципальных казенных учреждений</t>
  </si>
  <si>
    <t>23.4.01.22060</t>
  </si>
  <si>
    <t>Расходы на выплаты персоналу казенных учреждений</t>
  </si>
  <si>
    <t>110</t>
  </si>
  <si>
    <t>КУЛЬТУРА, КИНЕМАТОГРАФИЯ</t>
  </si>
  <si>
    <t>08</t>
  </si>
  <si>
    <t>Культура</t>
  </si>
  <si>
    <t>Уплата налогов, сборов и иных платежей</t>
  </si>
  <si>
    <t>850</t>
  </si>
  <si>
    <t>Проведение культурно-досуговых мероприятий</t>
  </si>
  <si>
    <t>23.4.01.42800</t>
  </si>
  <si>
    <t>Другие вопросы в области культуры, кинематографии</t>
  </si>
  <si>
    <t>Обеспечение дополнительных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</si>
  <si>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23.4.01.S0360</t>
  </si>
  <si>
    <t>Поддержка развития общественной инфраструктуры муниципального значения</t>
  </si>
  <si>
    <t>23.4.01.S4840</t>
  </si>
  <si>
    <t>Комплекс процессных мероприятий «Развитие физической культуры и спорта»</t>
  </si>
  <si>
    <t>23.4.05.00000</t>
  </si>
  <si>
    <t>23.4.05.22060</t>
  </si>
  <si>
    <t>ФИЗИЧЕСКАЯ КУЛЬТУРА И СПОРТ</t>
  </si>
  <si>
    <t>11</t>
  </si>
  <si>
    <t>Физическая культура</t>
  </si>
  <si>
    <t>Организация и проведение мероприятий и спортивных соревнований</t>
  </si>
  <si>
    <t>23.4.05.42850</t>
  </si>
  <si>
    <t>МУНИЦИПАЛЬНАЯ ПРОГРАММА "ФОРМИРОВАНИЕ ГОРОДСКОЙ СРЕДЫ И ОБЕСПЕЧЕНИЕ КАЧЕСТВЕННЫМ ЖИЛЬЕМ ГРАЖДАН НА ТЕРРИТОРИИ МУНИЦИПАЛЬНОГО ОБРАЗОВАНИЯ"</t>
  </si>
  <si>
    <t>24.0.00.00000</t>
  </si>
  <si>
    <t>Региональные проекты</t>
  </si>
  <si>
    <t>24.2.00.00000</t>
  </si>
  <si>
    <t>Федеральный проект "Обеспечение устойчивого сокращения непригодного для проживания жилищного фонда"</t>
  </si>
  <si>
    <t>24.2.F3.00000</t>
  </si>
  <si>
    <t>Обеспечение устойчивого сокращения непригодного для проживания жилищного фонда (за счет средств публично-правовой компании "Фонд развития территорий")</t>
  </si>
  <si>
    <t>24.2.F3.67483</t>
  </si>
  <si>
    <t>Бюджетные инвестиции</t>
  </si>
  <si>
    <t>410</t>
  </si>
  <si>
    <t>ЖИЛИЩНО-КОММУНАЛЬНОЕ ХОЗЯЙСТВО</t>
  </si>
  <si>
    <t>05</t>
  </si>
  <si>
    <t>Жилищное хозяйство</t>
  </si>
  <si>
    <t>Обеспечение устойчивого сокращения непригодного для проживания жилого фонда (за счет средств местного бюджета)</t>
  </si>
  <si>
    <t>24.2.F3.6748S</t>
  </si>
  <si>
    <t>24.4.00.00000</t>
  </si>
  <si>
    <t>Комплекс процессных мероприятий "Содействие в обеспечении жильем граждан Ленинградской области"</t>
  </si>
  <si>
    <t>24.4.01.00000</t>
  </si>
  <si>
    <t>Мероприятия в области жилищно-коммунального хозяйства</t>
  </si>
  <si>
    <t>24.4.01.42450</t>
  </si>
  <si>
    <t>МУНИЦИПАЛЬНАЯ ПРОГРАММА "ОБЕСПЕЧЕНИЕ УСТОЙЧИВОГО ФУНКЦИОНИРОВАНИЯ И РАЗВИТИЯ КОММУНАЛЬНОЙ И ИНЖЕНЕРНОЙ ИНФРАСТРУКТУРЫ И ПОВЫШЕНИЕ ЭНЕРГОЭФФЕКТИВНОСТИ В МУНИЦИПАЛЬНОМ ОБРАЗОВАНИИ"</t>
  </si>
  <si>
    <t>25.0.00.00000</t>
  </si>
  <si>
    <t>25.4.00.00000</t>
  </si>
  <si>
    <t>Комплекс процессных мероприятий "Поддержка преобразований в жилищно-коммунальной сфере на территории Ленинградской области для обеспечения условий проживания населения"</t>
  </si>
  <si>
    <t>25.4.02.00000</t>
  </si>
  <si>
    <t>Субсидии юридическим лицам</t>
  </si>
  <si>
    <t>25.4.02.46010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</si>
  <si>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</si>
  <si>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</si>
  <si>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Коммунальное хозяйство</t>
  </si>
  <si>
    <t>02</t>
  </si>
  <si>
    <t>МУНИЦИПАЛЬНАЯ ПРОГРАММА "БЛАГОУСТРОЙСТВО ТЕРРИТОРИИ МУНИЦИПАЛЬНОГО ОБРАЗОВАНИЯ"</t>
  </si>
  <si>
    <t>26.0.00.00000</t>
  </si>
  <si>
    <t>26.4.00.00000</t>
  </si>
  <si>
    <t>Комплекс процессных мероприятий «Совершенствование системы благоустройства»</t>
  </si>
  <si>
    <t>26.4.01.00000</t>
  </si>
  <si>
    <t>Уличное освещение</t>
  </si>
  <si>
    <t>26.4.01.42510</t>
  </si>
  <si>
    <t>Благоустройство</t>
  </si>
  <si>
    <t>03</t>
  </si>
  <si>
    <t>Благоустройство и озеленение</t>
  </si>
  <si>
    <t>26.4.01.42520</t>
  </si>
  <si>
    <t>Прочие мероприятия по благоустройству</t>
  </si>
  <si>
    <t>26.4.01.42530</t>
  </si>
  <si>
    <t>26.4.01.S4840</t>
  </si>
  <si>
    <t>МУНИЦИПАЛЬНАЯ ПРОГРАММА "РАЗВИТИЕ АВТОМОБИЛЬНЫХ ДОРОГ МУНИЦИПАЛЬНОГО ОБРАЗОВАНИЯ"</t>
  </si>
  <si>
    <t>27.0.00.00000</t>
  </si>
  <si>
    <t>27.4.00.00000</t>
  </si>
  <si>
    <t>Комплекс процессных мероприятий «Реализация функций в сфере дорожного хозяйства»</t>
  </si>
  <si>
    <t>27.4.01.00000</t>
  </si>
  <si>
    <t>НАЦИОНАЛЬНАЯ ЭКОНОМИКА</t>
  </si>
  <si>
    <t>Дорожное хозяйство (дорожные фонды)</t>
  </si>
  <si>
    <t>09</t>
  </si>
  <si>
    <t>МУНИЦИПАЛЬНАЯ ПРОГРАММА "УСТОЙЧИВОЕ ОБЩЕСТВЕННОЕ РАЗВИТИЕ В МУНИЦИПАЛЬНОМ ОБРАЗОВАНИИ"</t>
  </si>
  <si>
    <t>28.0.00.00000</t>
  </si>
  <si>
    <t>28.4.00.00000</t>
  </si>
  <si>
    <t>Комплекс процессных мероприятий "Содействие развитию участия населения в осуществлении местного самоуправления в Ленинградской области"</t>
  </si>
  <si>
    <t>28.4.01.00000</t>
  </si>
  <si>
    <t>Реализация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</si>
  <si>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28.4.01.S4660</t>
  </si>
  <si>
    <t>Комплекс процессных мероприятий "Развитие и поддержка малого и среднего предпринимательства на территории муниципального образования"</t>
  </si>
  <si>
    <t>28.4.02.00000</t>
  </si>
  <si>
    <t>Мероприятия по поддержке малого и среднего предпринимательства</t>
  </si>
  <si>
    <t>28.4.02.42360</t>
  </si>
  <si>
    <t>Другие вопросы в области национальной экономики</t>
  </si>
  <si>
    <t>12</t>
  </si>
  <si>
    <t>Комплекс процессных мероприятий "Проведение молодежных массовых мероприятий, содействию трудовой адаптации и занятости молодежи"</t>
  </si>
  <si>
    <t>28.4.03.00000</t>
  </si>
  <si>
    <t>Организация и проведение мероприятий для детей и молодежи, содействие трудовой адаптации и занятости молодежи</t>
  </si>
  <si>
    <t>28.4.03.42770</t>
  </si>
  <si>
    <t>ОБРАЗОВАНИЕ</t>
  </si>
  <si>
    <t>07</t>
  </si>
  <si>
    <t>Молодежная политика</t>
  </si>
  <si>
    <t>ОБЕСПЕЧЕНИЕ ДЕЯТЕЛЬНОСТИ ОРГАНОВ МЕСТНОГО САМОУПРАВЛЕНИЯ И НЕПРОГРАМНЫЕ РАСХОДЫ</t>
  </si>
  <si>
    <t>29.0.00.00000</t>
  </si>
  <si>
    <t>Обеспечение деятельности администрации муниципального образования</t>
  </si>
  <si>
    <t>29.2.00.00000</t>
  </si>
  <si>
    <t>Непрограммные расходы</t>
  </si>
  <si>
    <t>29.2.01.00000</t>
  </si>
  <si>
    <t>Обеспечение деятельности муниципальных служащих</t>
  </si>
  <si>
    <t>29.2.01.22010</t>
  </si>
  <si>
    <t>Расходы на выплаты персоналу государственных (муниципальных) органов</t>
  </si>
  <si>
    <t>120</t>
  </si>
  <si>
    <t>Обеспечение деятельности немуниципальных служащих</t>
  </si>
  <si>
    <t>29.2.01.22020</t>
  </si>
  <si>
    <t>Обеспечение деятельности Главы администрации</t>
  </si>
  <si>
    <t>29.2.01.22040</t>
  </si>
  <si>
    <t>Иные межбюджетные трансферты на исполнение полномочий поселений контрольно-счетного органа муниципальных образований</t>
  </si>
  <si>
    <t>29.2.01.62510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</si>
  <si>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</si>
  <si>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</si>
  <si>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</si>
  <si>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</si>
  <si>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исполнение полномочий по кассовому обслуживанию бюджетов поселений</t>
  </si>
  <si>
    <t>29.2.01.62520</t>
  </si>
  <si>
    <t>Иные межбюджетные трансферты на исполнение полномочий поселений по обеспечению малоимущих граждан, проживающих в поселении и нуждающихся в улучшении жилищных условий, жилыми помещениями</t>
  </si>
  <si>
    <t>29.2.01.62540</t>
  </si>
  <si>
    <t>Иные межбюджетные трансферты на исполнение полномочий поселений по утверждению генеральных планов поселения, правил землепользования и застройки</t>
  </si>
  <si>
    <t>29.2.01.62550</t>
  </si>
  <si>
    <t>Иные межбюджетные трансферты на исполнение полномочий поселений по внутреннему муниципальному финансовому контролю</t>
  </si>
  <si>
    <t>29.2.01.62570</t>
  </si>
  <si>
    <t>Обеспечение выполнения отдельных государственных полномочий Ленинградской области в сфере административных правоотношений</t>
  </si>
  <si>
    <t>29.2.01.71340</t>
  </si>
  <si>
    <t>Другие общегосударственные вопросы</t>
  </si>
  <si>
    <t>13</t>
  </si>
  <si>
    <t>Непрограммные расходы органов местного самоуправления муниципального образования</t>
  </si>
  <si>
    <t>29.3.00.00000</t>
  </si>
  <si>
    <t>29.3.01.00000</t>
  </si>
  <si>
    <t>Резервный фонд администрации муниципальных образований</t>
  </si>
  <si>
    <t>29.3.01.42010</t>
  </si>
  <si>
    <t>Резервные средства</t>
  </si>
  <si>
    <t>870</t>
  </si>
  <si>
    <t>Резервные фонды</t>
  </si>
  <si>
    <t>Проведение выборов в представительные органы муниципального образования</t>
  </si>
  <si>
    <t>29.3.01.42020</t>
  </si>
  <si>
    <t>Специальные расходы</t>
  </si>
  <si>
    <t>880</t>
  </si>
  <si>
    <t>Обеспечение проведения выборов и референдумов</t>
  </si>
  <si>
    <t>Иные обязательства</t>
  </si>
  <si>
    <t>29.3.01.42100</t>
  </si>
  <si>
    <t>Иные выплаты населению</t>
  </si>
  <si>
    <t>360</t>
  </si>
  <si>
    <t>Иные обязательства, осуществляемые в рамках деятельности органов местного самоуправления</t>
  </si>
  <si>
    <t>29.3.01.42110</t>
  </si>
  <si>
    <t>Функционирование органов в сфере национальной безопасности и правоохранительной деятельности</t>
  </si>
  <si>
    <t>29.3.01.42200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</si>
  <si>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</si>
  <si>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</si>
  <si>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</si>
  <si>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</si>
  <si>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29.3.01.42250</t>
  </si>
  <si>
    <t>Гражданская оборона</t>
  </si>
  <si>
    <t>Взнос на капитальный ремонт общего имущества многоквартирных домов региональному оператору</t>
  </si>
  <si>
    <t>29.3.01.42370</t>
  </si>
  <si>
    <t>Пенсии за выслугу лет и доплаты к пенсиям лицам, замещавшим муниципальные должности</t>
  </si>
  <si>
    <t>29.3.01.43010</t>
  </si>
  <si>
    <t>Публичные нормативные социальные выплаты гражданам</t>
  </si>
  <si>
    <t>310</t>
  </si>
  <si>
    <t>СОЦИАЛЬНАЯ ПОЛИТИКА</t>
  </si>
  <si>
    <t>Пенсионное обеспечение</t>
  </si>
  <si>
    <t>Осуществление первичного воинского учета на территориях, где отсутствуют военные комиссариаты</t>
  </si>
  <si>
    <t>29.3.01.51180</t>
  </si>
  <si>
    <t>НАЦИОНАЛЬНАЯ ОБОРОНА</t>
  </si>
  <si>
    <t>Мобилизационная и вневойсковая подготовка</t>
  </si>
  <si>
    <t>Кузнечнинского городского поселения</t>
  </si>
  <si>
    <t xml:space="preserve"> Приозерского муниципального </t>
  </si>
  <si>
    <t>района Ленинградской области</t>
  </si>
  <si>
    <t>Комплекс процессных мероприятий "Реализация функций в сфере обращения с отходами"</t>
  </si>
  <si>
    <t>26.4.03.00000</t>
  </si>
  <si>
    <t>26.4.03.42450</t>
  </si>
  <si>
    <t>Приложение 6</t>
  </si>
  <si>
    <t>Мероприятия по содержанию автомобильных дорог</t>
  </si>
  <si>
    <t>27.4.01.42260</t>
  </si>
  <si>
    <t>29.3.01.42350</t>
  </si>
  <si>
    <t>Мероприятия по землеустройству и землепользованию</t>
  </si>
  <si>
    <t>25.4.02.42450</t>
  </si>
  <si>
    <t>27.7.01.42270</t>
  </si>
  <si>
    <t>Мероприятия по капитальному ремонту и ремонту автомобильных дорог</t>
  </si>
  <si>
    <t>27.7.02.00000</t>
  </si>
  <si>
    <t>27.7.02.42280</t>
  </si>
  <si>
    <t>Отраслевой проект "Безопасность дорожного движения"</t>
  </si>
  <si>
    <t>Мероприятия, направленные на повышение безопасности дорожного движения</t>
  </si>
  <si>
    <t>исполнение</t>
  </si>
  <si>
    <t>%</t>
  </si>
  <si>
    <t>26.4.02.00000</t>
  </si>
  <si>
    <t>26.4.02.42450</t>
  </si>
  <si>
    <t>29.3.01.42030</t>
  </si>
  <si>
    <t>Комплекс процессных мероприятий "Охрана окружающей среды"</t>
  </si>
  <si>
    <t>Мероприятия по охране окружающей среды</t>
  </si>
  <si>
    <t>Оценка недвижимости, признание прав и регулирование отношений по государственной и муниципальной собственности</t>
  </si>
  <si>
    <t>Уплата иных платежей</t>
  </si>
  <si>
    <t>Исполнение судебных актов</t>
  </si>
  <si>
    <t>Постановление администрации</t>
  </si>
  <si>
    <t>Показатели исполнения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  Кузнечнинского городского поселения Приозерского муниципального района Ленинградской области  за 9 месяцев   2024 года.</t>
  </si>
  <si>
    <t>№ 367  от 04.10.2024</t>
  </si>
  <si>
    <t>29.4.00.00000</t>
  </si>
  <si>
    <t>29.4.01.00000</t>
  </si>
  <si>
    <t>29.4.01.42450</t>
  </si>
  <si>
    <t>Прочие непрограммные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</si>
</sst>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?"/>
    <numFmt numFmtId="165" formatCode="#,##0.0"/>
    <numFmt numFmtId="166" formatCode="0.0"/>
  </numFmts>
  <fonts count="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0" fontId="6" fillId="2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 vertical="center" wrapText="1"/>
    </xf>
    <xf numFmtId="0" fontId="2" fillId="3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3" borderId="2" xfId="0" applyNumberFormat="1" applyFont="1" applyFill="1" applyBorder="1" applyAlignment="1">
      <alignment horizontal="justify" vertical="center" wrapText="1"/>
    </xf>
    <xf numFmtId="0" fontId="0" fillId="0" borderId="2" xfId="0" applyBorder="1"/>
    <xf numFmtId="166" fontId="0" fillId="0" borderId="2" xfId="0" applyNumberFormat="1" applyBorder="1"/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4"/>
  <sheetViews>
    <sheetView tabSelected="1" workbookViewId="0">
      <selection activeCell="F183" sqref="F183"/>
    </sheetView>
  </sheetViews>
  <sheetFormatPr defaultRowHeight="14.45" customHeight="1" x14ac:dyDescent="0.25"/>
  <cols>
    <col min="1" max="1" width="54.28515625" customWidth="1"/>
    <col min="2" max="2" width="15.42578125" customWidth="1"/>
    <col min="3" max="3" width="9.7109375" customWidth="1"/>
    <col min="4" max="5" width="4.7109375" customWidth="1"/>
    <col min="6" max="6" width="16.7109375" customWidth="1"/>
    <col min="7" max="7" width="13.5703125" customWidth="1"/>
    <col min="8" max="8" width="11.42578125" hidden="1" customWidth="1"/>
  </cols>
  <sheetData>
    <row r="1" spans="1:8" ht="18.75" x14ac:dyDescent="0.3">
      <c r="A1" s="3"/>
      <c r="B1" s="3"/>
      <c r="C1" s="3"/>
      <c r="D1" s="3"/>
      <c r="E1" s="3"/>
      <c r="F1" s="21" t="s">
        <v>204</v>
      </c>
    </row>
    <row r="2" spans="1:8" ht="18.75" x14ac:dyDescent="0.3">
      <c r="A2" s="3"/>
      <c r="B2" s="3"/>
      <c r="C2" s="3"/>
      <c r="D2" s="3"/>
      <c r="E2" s="3"/>
      <c r="F2" s="4" t="s">
        <v>0</v>
      </c>
    </row>
    <row r="3" spans="1:8" ht="18.75" x14ac:dyDescent="0.3">
      <c r="A3" s="3"/>
      <c r="B3" s="3"/>
      <c r="C3" s="3"/>
      <c r="D3" s="3"/>
      <c r="E3" s="3"/>
      <c r="F3" s="4" t="s">
        <v>226</v>
      </c>
    </row>
    <row r="4" spans="1:8" ht="18.75" x14ac:dyDescent="0.3">
      <c r="A4" s="3"/>
      <c r="B4" s="3"/>
      <c r="C4" s="3"/>
      <c r="D4" s="3"/>
      <c r="E4" s="3"/>
      <c r="F4" s="4" t="s">
        <v>198</v>
      </c>
    </row>
    <row r="5" spans="1:8" ht="18.75" x14ac:dyDescent="0.3">
      <c r="A5" s="3"/>
      <c r="B5" s="3"/>
      <c r="C5" s="3"/>
      <c r="D5" s="3"/>
      <c r="E5" s="3"/>
      <c r="F5" s="4" t="s">
        <v>199</v>
      </c>
    </row>
    <row r="6" spans="1:8" ht="18.75" x14ac:dyDescent="0.3">
      <c r="A6" s="3"/>
      <c r="B6" s="3"/>
      <c r="C6" s="3"/>
      <c r="D6" s="3"/>
      <c r="E6" s="3"/>
      <c r="F6" s="4" t="s">
        <v>200</v>
      </c>
    </row>
    <row r="7" spans="1:8" ht="18.75" x14ac:dyDescent="0.3">
      <c r="A7" s="3"/>
      <c r="B7" s="3"/>
      <c r="C7" s="3"/>
      <c r="D7" s="3"/>
      <c r="E7" s="3"/>
      <c r="F7" s="21" t="s">
        <v>228</v>
      </c>
    </row>
    <row r="8" spans="1:8" ht="15.75" x14ac:dyDescent="0.25">
      <c r="A8" s="1"/>
      <c r="B8" s="1"/>
      <c r="C8" s="1"/>
      <c r="D8" s="1"/>
      <c r="E8" s="1"/>
      <c r="F8" s="2"/>
    </row>
    <row r="9" spans="1:8" ht="15.75" x14ac:dyDescent="0.25">
      <c r="A9" s="1"/>
      <c r="B9" s="1"/>
      <c r="C9" s="1"/>
      <c r="D9" s="1"/>
      <c r="E9" s="1"/>
      <c r="F9" s="2"/>
    </row>
    <row r="10" spans="1:8" ht="15.75" x14ac:dyDescent="0.25">
      <c r="A10" s="1"/>
      <c r="B10" s="1"/>
      <c r="C10" s="1"/>
      <c r="D10" s="1"/>
      <c r="E10" s="1"/>
      <c r="F10" s="2"/>
    </row>
    <row r="11" spans="1:8" ht="99.75" customHeight="1" x14ac:dyDescent="0.25">
      <c r="A11" s="31" t="s">
        <v>227</v>
      </c>
      <c r="B11" s="32"/>
      <c r="C11" s="32"/>
      <c r="D11" s="32"/>
      <c r="E11" s="32"/>
      <c r="F11" s="32"/>
    </row>
    <row r="12" spans="1:8" ht="18.75" x14ac:dyDescent="0.25">
      <c r="A12" s="5"/>
      <c r="B12" s="5"/>
      <c r="C12" s="5"/>
      <c r="D12" s="5"/>
      <c r="E12" s="5"/>
      <c r="F12" s="6" t="s">
        <v>1</v>
      </c>
    </row>
    <row r="13" spans="1:8" ht="15.75" customHeight="1" x14ac:dyDescent="0.25">
      <c r="A13" s="33" t="s">
        <v>2</v>
      </c>
      <c r="B13" s="33" t="s">
        <v>3</v>
      </c>
      <c r="C13" s="33" t="s">
        <v>4</v>
      </c>
      <c r="D13" s="33" t="s">
        <v>5</v>
      </c>
      <c r="E13" s="33" t="s">
        <v>8</v>
      </c>
      <c r="F13" s="33" t="s">
        <v>7</v>
      </c>
      <c r="G13" s="29" t="s">
        <v>216</v>
      </c>
      <c r="H13" s="29" t="s">
        <v>217</v>
      </c>
    </row>
    <row r="14" spans="1:8" ht="15.75" customHeight="1" x14ac:dyDescent="0.25">
      <c r="A14" s="33"/>
      <c r="B14" s="33" t="s">
        <v>3</v>
      </c>
      <c r="C14" s="33" t="s">
        <v>4</v>
      </c>
      <c r="D14" s="33" t="s">
        <v>5</v>
      </c>
      <c r="E14" s="33" t="s">
        <v>6</v>
      </c>
      <c r="F14" s="33" t="s">
        <v>7</v>
      </c>
      <c r="G14" s="30"/>
      <c r="H14" s="30"/>
    </row>
    <row r="15" spans="1:8" ht="15.75" hidden="1" x14ac:dyDescent="0.25">
      <c r="A15" s="7"/>
      <c r="B15" s="7"/>
      <c r="C15" s="7"/>
      <c r="D15" s="7"/>
      <c r="E15" s="7"/>
      <c r="F15" s="7"/>
      <c r="G15" s="24"/>
      <c r="H15" s="24"/>
    </row>
    <row r="16" spans="1:8" ht="15.75" x14ac:dyDescent="0.25">
      <c r="A16" s="9" t="s">
        <v>9</v>
      </c>
      <c r="B16" s="10"/>
      <c r="C16" s="8"/>
      <c r="D16" s="10"/>
      <c r="E16" s="10"/>
      <c r="F16" s="11">
        <f>F17+F24+F67+F90+F101+F130+F146+F166</f>
        <v>217509.99999999994</v>
      </c>
      <c r="G16" s="11">
        <f>G17+G24+G67+G90+G101+G130+G146+G166</f>
        <v>99805.6</v>
      </c>
      <c r="H16" s="25">
        <f>G16/F16*100</f>
        <v>45.885522504712441</v>
      </c>
    </row>
    <row r="17" spans="1:8" ht="47.25" x14ac:dyDescent="0.25">
      <c r="A17" s="9" t="s">
        <v>10</v>
      </c>
      <c r="B17" s="10" t="s">
        <v>11</v>
      </c>
      <c r="C17" s="8"/>
      <c r="D17" s="10"/>
      <c r="E17" s="10"/>
      <c r="F17" s="11">
        <f t="shared" ref="F17:G22" si="0">F18</f>
        <v>1.5</v>
      </c>
      <c r="G17" s="11">
        <f t="shared" si="0"/>
        <v>1.5</v>
      </c>
      <c r="H17" s="25">
        <f t="shared" ref="H17:H86" si="1">G17/F17*100</f>
        <v>100</v>
      </c>
    </row>
    <row r="18" spans="1:8" ht="15.75" x14ac:dyDescent="0.25">
      <c r="A18" s="12" t="s">
        <v>12</v>
      </c>
      <c r="B18" s="13" t="s">
        <v>13</v>
      </c>
      <c r="C18" s="14"/>
      <c r="D18" s="13"/>
      <c r="E18" s="13"/>
      <c r="F18" s="15">
        <f t="shared" si="0"/>
        <v>1.5</v>
      </c>
      <c r="G18" s="15">
        <f t="shared" si="0"/>
        <v>1.5</v>
      </c>
      <c r="H18" s="25">
        <f t="shared" si="1"/>
        <v>100</v>
      </c>
    </row>
    <row r="19" spans="1:8" ht="31.5" x14ac:dyDescent="0.25">
      <c r="A19" s="12" t="s">
        <v>14</v>
      </c>
      <c r="B19" s="13" t="s">
        <v>15</v>
      </c>
      <c r="C19" s="14"/>
      <c r="D19" s="13"/>
      <c r="E19" s="13"/>
      <c r="F19" s="15">
        <f t="shared" si="0"/>
        <v>1.5</v>
      </c>
      <c r="G19" s="15">
        <f t="shared" si="0"/>
        <v>1.5</v>
      </c>
      <c r="H19" s="25">
        <f t="shared" si="1"/>
        <v>100</v>
      </c>
    </row>
    <row r="20" spans="1:8" ht="31.5" x14ac:dyDescent="0.25">
      <c r="A20" s="12" t="s">
        <v>16</v>
      </c>
      <c r="B20" s="13" t="s">
        <v>17</v>
      </c>
      <c r="C20" s="14"/>
      <c r="D20" s="13"/>
      <c r="E20" s="13"/>
      <c r="F20" s="15">
        <f t="shared" si="0"/>
        <v>1.5</v>
      </c>
      <c r="G20" s="15">
        <f t="shared" si="0"/>
        <v>1.5</v>
      </c>
      <c r="H20" s="25">
        <f t="shared" si="1"/>
        <v>100</v>
      </c>
    </row>
    <row r="21" spans="1:8" ht="47.25" x14ac:dyDescent="0.25">
      <c r="A21" s="12" t="s">
        <v>18</v>
      </c>
      <c r="B21" s="13" t="s">
        <v>17</v>
      </c>
      <c r="C21" s="14" t="s">
        <v>19</v>
      </c>
      <c r="D21" s="13"/>
      <c r="E21" s="13"/>
      <c r="F21" s="15">
        <f t="shared" si="0"/>
        <v>1.5</v>
      </c>
      <c r="G21" s="15">
        <f t="shared" si="0"/>
        <v>1.5</v>
      </c>
      <c r="H21" s="25">
        <f t="shared" si="1"/>
        <v>100</v>
      </c>
    </row>
    <row r="22" spans="1:8" ht="15.75" x14ac:dyDescent="0.25">
      <c r="A22" s="12" t="s">
        <v>20</v>
      </c>
      <c r="B22" s="13" t="s">
        <v>17</v>
      </c>
      <c r="C22" s="14" t="s">
        <v>19</v>
      </c>
      <c r="D22" s="13" t="s">
        <v>21</v>
      </c>
      <c r="E22" s="13" t="s">
        <v>22</v>
      </c>
      <c r="F22" s="15">
        <f t="shared" si="0"/>
        <v>1.5</v>
      </c>
      <c r="G22" s="15">
        <f t="shared" si="0"/>
        <v>1.5</v>
      </c>
      <c r="H22" s="25">
        <f t="shared" si="1"/>
        <v>100</v>
      </c>
    </row>
    <row r="23" spans="1:8" ht="63" x14ac:dyDescent="0.25">
      <c r="A23" s="12" t="s">
        <v>23</v>
      </c>
      <c r="B23" s="13" t="s">
        <v>17</v>
      </c>
      <c r="C23" s="14" t="s">
        <v>19</v>
      </c>
      <c r="D23" s="13" t="s">
        <v>21</v>
      </c>
      <c r="E23" s="13" t="s">
        <v>24</v>
      </c>
      <c r="F23" s="15">
        <v>1.5</v>
      </c>
      <c r="G23" s="24">
        <v>1.5</v>
      </c>
      <c r="H23" s="25">
        <f t="shared" si="1"/>
        <v>100</v>
      </c>
    </row>
    <row r="24" spans="1:8" ht="47.25" x14ac:dyDescent="0.25">
      <c r="A24" s="9" t="s">
        <v>25</v>
      </c>
      <c r="B24" s="10" t="s">
        <v>26</v>
      </c>
      <c r="C24" s="8"/>
      <c r="D24" s="10"/>
      <c r="E24" s="10"/>
      <c r="F24" s="11">
        <f>F25</f>
        <v>22948.3</v>
      </c>
      <c r="G24" s="11">
        <f>G25</f>
        <v>13713.300000000001</v>
      </c>
      <c r="H24" s="25">
        <f t="shared" si="1"/>
        <v>59.757367648148239</v>
      </c>
    </row>
    <row r="25" spans="1:8" ht="15.75" x14ac:dyDescent="0.25">
      <c r="A25" s="12" t="s">
        <v>12</v>
      </c>
      <c r="B25" s="13" t="s">
        <v>27</v>
      </c>
      <c r="C25" s="14"/>
      <c r="D25" s="13"/>
      <c r="E25" s="13"/>
      <c r="F25" s="15">
        <f>F26+F52</f>
        <v>22948.3</v>
      </c>
      <c r="G25" s="15">
        <f>G26+G52</f>
        <v>13713.300000000001</v>
      </c>
      <c r="H25" s="25">
        <f t="shared" si="1"/>
        <v>59.757367648148239</v>
      </c>
    </row>
    <row r="26" spans="1:8" ht="31.5" x14ac:dyDescent="0.25">
      <c r="A26" s="12" t="s">
        <v>28</v>
      </c>
      <c r="B26" s="13" t="s">
        <v>29</v>
      </c>
      <c r="C26" s="14"/>
      <c r="D26" s="13"/>
      <c r="E26" s="13"/>
      <c r="F26" s="15">
        <f>F27+F37+F44+F48</f>
        <v>14165</v>
      </c>
      <c r="G26" s="15">
        <f>G27+G37+G44+G48</f>
        <v>8552.6</v>
      </c>
      <c r="H26" s="25">
        <f t="shared" si="1"/>
        <v>60.378397458524532</v>
      </c>
    </row>
    <row r="27" spans="1:8" ht="31.5" x14ac:dyDescent="0.25">
      <c r="A27" s="12" t="s">
        <v>30</v>
      </c>
      <c r="B27" s="13" t="s">
        <v>31</v>
      </c>
      <c r="C27" s="14"/>
      <c r="D27" s="13"/>
      <c r="E27" s="13"/>
      <c r="F27" s="15">
        <f>F28+F31+F34</f>
        <v>6883.7</v>
      </c>
      <c r="G27" s="15">
        <f>G28+G31+G34</f>
        <v>4382.3999999999996</v>
      </c>
      <c r="H27" s="25">
        <f t="shared" si="1"/>
        <v>63.663436814503825</v>
      </c>
    </row>
    <row r="28" spans="1:8" ht="31.5" x14ac:dyDescent="0.25">
      <c r="A28" s="12" t="s">
        <v>32</v>
      </c>
      <c r="B28" s="13" t="s">
        <v>31</v>
      </c>
      <c r="C28" s="14" t="s">
        <v>33</v>
      </c>
      <c r="D28" s="13"/>
      <c r="E28" s="13"/>
      <c r="F28" s="15">
        <f>F29</f>
        <v>2919.7</v>
      </c>
      <c r="G28" s="15">
        <f>G29</f>
        <v>2160.9</v>
      </c>
      <c r="H28" s="25">
        <f t="shared" si="1"/>
        <v>74.011028530328474</v>
      </c>
    </row>
    <row r="29" spans="1:8" ht="15.75" x14ac:dyDescent="0.25">
      <c r="A29" s="12" t="s">
        <v>34</v>
      </c>
      <c r="B29" s="13" t="s">
        <v>31</v>
      </c>
      <c r="C29" s="14" t="s">
        <v>33</v>
      </c>
      <c r="D29" s="13" t="s">
        <v>35</v>
      </c>
      <c r="E29" s="13" t="s">
        <v>22</v>
      </c>
      <c r="F29" s="15">
        <f>F30</f>
        <v>2919.7</v>
      </c>
      <c r="G29" s="15">
        <f>G30</f>
        <v>2160.9</v>
      </c>
      <c r="H29" s="25">
        <f t="shared" si="1"/>
        <v>74.011028530328474</v>
      </c>
    </row>
    <row r="30" spans="1:8" ht="15.75" x14ac:dyDescent="0.25">
      <c r="A30" s="12" t="s">
        <v>36</v>
      </c>
      <c r="B30" s="13" t="s">
        <v>31</v>
      </c>
      <c r="C30" s="14" t="s">
        <v>33</v>
      </c>
      <c r="D30" s="13" t="s">
        <v>35</v>
      </c>
      <c r="E30" s="13" t="s">
        <v>21</v>
      </c>
      <c r="F30" s="15">
        <v>2919.7</v>
      </c>
      <c r="G30" s="24">
        <v>2160.9</v>
      </c>
      <c r="H30" s="25">
        <f t="shared" si="1"/>
        <v>74.011028530328474</v>
      </c>
    </row>
    <row r="31" spans="1:8" ht="47.25" x14ac:dyDescent="0.25">
      <c r="A31" s="12" t="s">
        <v>18</v>
      </c>
      <c r="B31" s="13" t="s">
        <v>31</v>
      </c>
      <c r="C31" s="14" t="s">
        <v>19</v>
      </c>
      <c r="D31" s="13"/>
      <c r="E31" s="13"/>
      <c r="F31" s="15">
        <f>F32</f>
        <v>3959</v>
      </c>
      <c r="G31" s="15">
        <f>G32</f>
        <v>2216.5</v>
      </c>
      <c r="H31" s="25">
        <f t="shared" si="1"/>
        <v>55.986360191967663</v>
      </c>
    </row>
    <row r="32" spans="1:8" ht="15.75" x14ac:dyDescent="0.25">
      <c r="A32" s="12" t="s">
        <v>34</v>
      </c>
      <c r="B32" s="13" t="s">
        <v>31</v>
      </c>
      <c r="C32" s="14" t="s">
        <v>19</v>
      </c>
      <c r="D32" s="13" t="s">
        <v>35</v>
      </c>
      <c r="E32" s="13" t="s">
        <v>22</v>
      </c>
      <c r="F32" s="15">
        <f>F33</f>
        <v>3959</v>
      </c>
      <c r="G32" s="15">
        <f>G33</f>
        <v>2216.5</v>
      </c>
      <c r="H32" s="25">
        <f t="shared" si="1"/>
        <v>55.986360191967663</v>
      </c>
    </row>
    <row r="33" spans="1:8" ht="15.75" x14ac:dyDescent="0.25">
      <c r="A33" s="12" t="s">
        <v>36</v>
      </c>
      <c r="B33" s="13" t="s">
        <v>31</v>
      </c>
      <c r="C33" s="14" t="s">
        <v>19</v>
      </c>
      <c r="D33" s="13" t="s">
        <v>35</v>
      </c>
      <c r="E33" s="13" t="s">
        <v>21</v>
      </c>
      <c r="F33" s="15">
        <v>3959</v>
      </c>
      <c r="G33" s="24">
        <v>2216.5</v>
      </c>
      <c r="H33" s="25">
        <f t="shared" si="1"/>
        <v>55.986360191967663</v>
      </c>
    </row>
    <row r="34" spans="1:8" ht="15.75" x14ac:dyDescent="0.25">
      <c r="A34" s="12" t="s">
        <v>37</v>
      </c>
      <c r="B34" s="13" t="s">
        <v>31</v>
      </c>
      <c r="C34" s="14" t="s">
        <v>38</v>
      </c>
      <c r="D34" s="13"/>
      <c r="E34" s="13"/>
      <c r="F34" s="15">
        <f>F35</f>
        <v>5</v>
      </c>
      <c r="G34" s="15">
        <f>G35</f>
        <v>5</v>
      </c>
      <c r="H34" s="25">
        <f t="shared" si="1"/>
        <v>100</v>
      </c>
    </row>
    <row r="35" spans="1:8" ht="15.75" x14ac:dyDescent="0.25">
      <c r="A35" s="12" t="s">
        <v>34</v>
      </c>
      <c r="B35" s="13" t="s">
        <v>31</v>
      </c>
      <c r="C35" s="14" t="s">
        <v>38</v>
      </c>
      <c r="D35" s="13" t="s">
        <v>35</v>
      </c>
      <c r="E35" s="13" t="s">
        <v>22</v>
      </c>
      <c r="F35" s="15">
        <f>F36</f>
        <v>5</v>
      </c>
      <c r="G35" s="15">
        <f>G36</f>
        <v>5</v>
      </c>
      <c r="H35" s="25">
        <f t="shared" si="1"/>
        <v>100</v>
      </c>
    </row>
    <row r="36" spans="1:8" ht="15.75" x14ac:dyDescent="0.25">
      <c r="A36" s="12" t="s">
        <v>36</v>
      </c>
      <c r="B36" s="13" t="s">
        <v>31</v>
      </c>
      <c r="C36" s="14" t="s">
        <v>38</v>
      </c>
      <c r="D36" s="13" t="s">
        <v>35</v>
      </c>
      <c r="E36" s="13" t="s">
        <v>21</v>
      </c>
      <c r="F36" s="15">
        <v>5</v>
      </c>
      <c r="G36" s="24">
        <v>5</v>
      </c>
      <c r="H36" s="25">
        <f t="shared" si="1"/>
        <v>100</v>
      </c>
    </row>
    <row r="37" spans="1:8" ht="15.75" x14ac:dyDescent="0.25">
      <c r="A37" s="12" t="s">
        <v>39</v>
      </c>
      <c r="B37" s="13" t="s">
        <v>40</v>
      </c>
      <c r="C37" s="14"/>
      <c r="D37" s="13"/>
      <c r="E37" s="13"/>
      <c r="F37" s="15">
        <f>F38+F41</f>
        <v>735</v>
      </c>
      <c r="G37" s="15">
        <f>G38+G41</f>
        <v>542.4</v>
      </c>
      <c r="H37" s="25">
        <f t="shared" si="1"/>
        <v>73.795918367346928</v>
      </c>
    </row>
    <row r="38" spans="1:8" ht="31.5" x14ac:dyDescent="0.25">
      <c r="A38" s="12" t="s">
        <v>32</v>
      </c>
      <c r="B38" s="13" t="s">
        <v>40</v>
      </c>
      <c r="C38" s="14" t="s">
        <v>33</v>
      </c>
      <c r="D38" s="13"/>
      <c r="E38" s="13"/>
      <c r="F38" s="15">
        <f>F39</f>
        <v>500</v>
      </c>
      <c r="G38" s="15">
        <f>G39</f>
        <v>361.9</v>
      </c>
      <c r="H38" s="25">
        <f t="shared" si="1"/>
        <v>72.38</v>
      </c>
    </row>
    <row r="39" spans="1:8" ht="15.75" x14ac:dyDescent="0.25">
      <c r="A39" s="12" t="s">
        <v>34</v>
      </c>
      <c r="B39" s="13" t="s">
        <v>40</v>
      </c>
      <c r="C39" s="14" t="s">
        <v>33</v>
      </c>
      <c r="D39" s="13" t="s">
        <v>35</v>
      </c>
      <c r="E39" s="13" t="s">
        <v>22</v>
      </c>
      <c r="F39" s="15">
        <f>F40</f>
        <v>500</v>
      </c>
      <c r="G39" s="15">
        <f>G40</f>
        <v>361.9</v>
      </c>
      <c r="H39" s="25">
        <f t="shared" si="1"/>
        <v>72.38</v>
      </c>
    </row>
    <row r="40" spans="1:8" ht="31.5" x14ac:dyDescent="0.25">
      <c r="A40" s="12" t="s">
        <v>41</v>
      </c>
      <c r="B40" s="13" t="s">
        <v>40</v>
      </c>
      <c r="C40" s="14" t="s">
        <v>33</v>
      </c>
      <c r="D40" s="13" t="s">
        <v>35</v>
      </c>
      <c r="E40" s="13" t="s">
        <v>24</v>
      </c>
      <c r="F40" s="15">
        <v>500</v>
      </c>
      <c r="G40" s="24">
        <v>361.9</v>
      </c>
      <c r="H40" s="25">
        <f t="shared" si="1"/>
        <v>72.38</v>
      </c>
    </row>
    <row r="41" spans="1:8" ht="47.25" x14ac:dyDescent="0.25">
      <c r="A41" s="12" t="s">
        <v>18</v>
      </c>
      <c r="B41" s="13" t="s">
        <v>40</v>
      </c>
      <c r="C41" s="14" t="s">
        <v>19</v>
      </c>
      <c r="D41" s="13"/>
      <c r="E41" s="13"/>
      <c r="F41" s="15">
        <f>F42</f>
        <v>235</v>
      </c>
      <c r="G41" s="15">
        <f>G42</f>
        <v>180.5</v>
      </c>
      <c r="H41" s="25">
        <f t="shared" si="1"/>
        <v>76.808510638297875</v>
      </c>
    </row>
    <row r="42" spans="1:8" ht="15.75" x14ac:dyDescent="0.25">
      <c r="A42" s="12" t="s">
        <v>34</v>
      </c>
      <c r="B42" s="13" t="s">
        <v>40</v>
      </c>
      <c r="C42" s="14" t="s">
        <v>19</v>
      </c>
      <c r="D42" s="13" t="s">
        <v>35</v>
      </c>
      <c r="E42" s="13" t="s">
        <v>22</v>
      </c>
      <c r="F42" s="15">
        <f>F43</f>
        <v>235</v>
      </c>
      <c r="G42" s="15">
        <f>G43</f>
        <v>180.5</v>
      </c>
      <c r="H42" s="25">
        <f t="shared" si="1"/>
        <v>76.808510638297875</v>
      </c>
    </row>
    <row r="43" spans="1:8" ht="31.5" x14ac:dyDescent="0.25">
      <c r="A43" s="12" t="s">
        <v>41</v>
      </c>
      <c r="B43" s="13" t="s">
        <v>40</v>
      </c>
      <c r="C43" s="14" t="s">
        <v>19</v>
      </c>
      <c r="D43" s="13" t="s">
        <v>35</v>
      </c>
      <c r="E43" s="13" t="s">
        <v>24</v>
      </c>
      <c r="F43" s="15">
        <v>235</v>
      </c>
      <c r="G43" s="24">
        <v>180.5</v>
      </c>
      <c r="H43" s="25">
        <f t="shared" si="1"/>
        <v>76.808510638297875</v>
      </c>
    </row>
    <row r="44" spans="1:8" ht="126" x14ac:dyDescent="0.25">
      <c r="A44" s="16" t="s">
        <v>42</v>
      </c>
      <c r="B44" s="13" t="s">
        <v>43</v>
      </c>
      <c r="C44" s="14"/>
      <c r="D44" s="13"/>
      <c r="E44" s="13"/>
      <c r="F44" s="15">
        <f t="shared" ref="F44:G46" si="2">F45</f>
        <v>6283.1</v>
      </c>
      <c r="G44" s="15">
        <f t="shared" si="2"/>
        <v>3364.6</v>
      </c>
      <c r="H44" s="25">
        <f t="shared" si="1"/>
        <v>53.549999204214473</v>
      </c>
    </row>
    <row r="45" spans="1:8" ht="31.5" x14ac:dyDescent="0.25">
      <c r="A45" s="12" t="s">
        <v>32</v>
      </c>
      <c r="B45" s="13" t="s">
        <v>43</v>
      </c>
      <c r="C45" s="14" t="s">
        <v>33</v>
      </c>
      <c r="D45" s="13"/>
      <c r="E45" s="13"/>
      <c r="F45" s="15">
        <f t="shared" si="2"/>
        <v>6283.1</v>
      </c>
      <c r="G45" s="15">
        <f t="shared" si="2"/>
        <v>3364.6</v>
      </c>
      <c r="H45" s="25">
        <f t="shared" si="1"/>
        <v>53.549999204214473</v>
      </c>
    </row>
    <row r="46" spans="1:8" ht="15.75" x14ac:dyDescent="0.25">
      <c r="A46" s="12" t="s">
        <v>34</v>
      </c>
      <c r="B46" s="13" t="s">
        <v>43</v>
      </c>
      <c r="C46" s="14" t="s">
        <v>33</v>
      </c>
      <c r="D46" s="13" t="s">
        <v>35</v>
      </c>
      <c r="E46" s="13" t="s">
        <v>22</v>
      </c>
      <c r="F46" s="15">
        <f t="shared" si="2"/>
        <v>6283.1</v>
      </c>
      <c r="G46" s="15">
        <f t="shared" si="2"/>
        <v>3364.6</v>
      </c>
      <c r="H46" s="25">
        <f t="shared" si="1"/>
        <v>53.549999204214473</v>
      </c>
    </row>
    <row r="47" spans="1:8" ht="15.75" x14ac:dyDescent="0.25">
      <c r="A47" s="12" t="s">
        <v>36</v>
      </c>
      <c r="B47" s="13" t="s">
        <v>43</v>
      </c>
      <c r="C47" s="14" t="s">
        <v>33</v>
      </c>
      <c r="D47" s="13" t="s">
        <v>35</v>
      </c>
      <c r="E47" s="13" t="s">
        <v>21</v>
      </c>
      <c r="F47" s="15">
        <v>6283.1</v>
      </c>
      <c r="G47" s="24">
        <v>3364.6</v>
      </c>
      <c r="H47" s="25">
        <f t="shared" si="1"/>
        <v>53.549999204214473</v>
      </c>
    </row>
    <row r="48" spans="1:8" ht="31.5" x14ac:dyDescent="0.25">
      <c r="A48" s="12" t="s">
        <v>44</v>
      </c>
      <c r="B48" s="13" t="s">
        <v>45</v>
      </c>
      <c r="C48" s="14"/>
      <c r="D48" s="13"/>
      <c r="E48" s="13"/>
      <c r="F48" s="15">
        <f t="shared" ref="F48:G50" si="3">F49</f>
        <v>263.2</v>
      </c>
      <c r="G48" s="15">
        <f t="shared" si="3"/>
        <v>263.2</v>
      </c>
      <c r="H48" s="25">
        <f t="shared" si="1"/>
        <v>100</v>
      </c>
    </row>
    <row r="49" spans="1:8" ht="47.25" x14ac:dyDescent="0.25">
      <c r="A49" s="12" t="s">
        <v>18</v>
      </c>
      <c r="B49" s="13" t="s">
        <v>45</v>
      </c>
      <c r="C49" s="14" t="s">
        <v>19</v>
      </c>
      <c r="D49" s="13"/>
      <c r="E49" s="13"/>
      <c r="F49" s="15">
        <f t="shared" si="3"/>
        <v>263.2</v>
      </c>
      <c r="G49" s="15">
        <f t="shared" si="3"/>
        <v>263.2</v>
      </c>
      <c r="H49" s="25">
        <f t="shared" si="1"/>
        <v>100</v>
      </c>
    </row>
    <row r="50" spans="1:8" ht="15.75" x14ac:dyDescent="0.25">
      <c r="A50" s="12" t="s">
        <v>34</v>
      </c>
      <c r="B50" s="13" t="s">
        <v>45</v>
      </c>
      <c r="C50" s="14" t="s">
        <v>19</v>
      </c>
      <c r="D50" s="13" t="s">
        <v>35</v>
      </c>
      <c r="E50" s="13" t="s">
        <v>22</v>
      </c>
      <c r="F50" s="15">
        <f t="shared" si="3"/>
        <v>263.2</v>
      </c>
      <c r="G50" s="15">
        <f t="shared" si="3"/>
        <v>263.2</v>
      </c>
      <c r="H50" s="25">
        <f t="shared" si="1"/>
        <v>100</v>
      </c>
    </row>
    <row r="51" spans="1:8" ht="15.75" x14ac:dyDescent="0.25">
      <c r="A51" s="12" t="s">
        <v>36</v>
      </c>
      <c r="B51" s="13" t="s">
        <v>45</v>
      </c>
      <c r="C51" s="14" t="s">
        <v>19</v>
      </c>
      <c r="D51" s="13" t="s">
        <v>35</v>
      </c>
      <c r="E51" s="13" t="s">
        <v>21</v>
      </c>
      <c r="F51" s="15">
        <v>263.2</v>
      </c>
      <c r="G51" s="24">
        <v>263.2</v>
      </c>
      <c r="H51" s="25">
        <f t="shared" si="1"/>
        <v>100</v>
      </c>
    </row>
    <row r="52" spans="1:8" ht="31.5" x14ac:dyDescent="0.25">
      <c r="A52" s="12" t="s">
        <v>46</v>
      </c>
      <c r="B52" s="13" t="s">
        <v>47</v>
      </c>
      <c r="C52" s="14"/>
      <c r="D52" s="13"/>
      <c r="E52" s="13"/>
      <c r="F52" s="15">
        <f>F53+F60</f>
        <v>8783.2999999999993</v>
      </c>
      <c r="G52" s="15">
        <f>G53+G60</f>
        <v>5160.7000000000007</v>
      </c>
      <c r="H52" s="25">
        <f t="shared" si="1"/>
        <v>58.755820705201934</v>
      </c>
    </row>
    <row r="53" spans="1:8" ht="31.5" x14ac:dyDescent="0.25">
      <c r="A53" s="12" t="s">
        <v>30</v>
      </c>
      <c r="B53" s="13" t="s">
        <v>48</v>
      </c>
      <c r="C53" s="14"/>
      <c r="D53" s="13"/>
      <c r="E53" s="13"/>
      <c r="F53" s="15">
        <f>F54+F57</f>
        <v>8573.2999999999993</v>
      </c>
      <c r="G53" s="15">
        <f>G54+G57</f>
        <v>5012.6000000000004</v>
      </c>
      <c r="H53" s="25">
        <f t="shared" si="1"/>
        <v>58.467567914338716</v>
      </c>
    </row>
    <row r="54" spans="1:8" ht="31.5" x14ac:dyDescent="0.25">
      <c r="A54" s="12" t="s">
        <v>32</v>
      </c>
      <c r="B54" s="13" t="s">
        <v>48</v>
      </c>
      <c r="C54" s="14" t="s">
        <v>33</v>
      </c>
      <c r="D54" s="13"/>
      <c r="E54" s="13"/>
      <c r="F54" s="15">
        <f>F55</f>
        <v>4439.5</v>
      </c>
      <c r="G54" s="15">
        <f>G55</f>
        <v>2987.3</v>
      </c>
      <c r="H54" s="25">
        <f t="shared" si="1"/>
        <v>67.289109133911481</v>
      </c>
    </row>
    <row r="55" spans="1:8" ht="15.75" x14ac:dyDescent="0.25">
      <c r="A55" s="12" t="s">
        <v>49</v>
      </c>
      <c r="B55" s="13" t="s">
        <v>48</v>
      </c>
      <c r="C55" s="14" t="s">
        <v>33</v>
      </c>
      <c r="D55" s="13" t="s">
        <v>50</v>
      </c>
      <c r="E55" s="13" t="s">
        <v>22</v>
      </c>
      <c r="F55" s="15">
        <f>F56</f>
        <v>4439.5</v>
      </c>
      <c r="G55" s="15">
        <f>G56</f>
        <v>2987.3</v>
      </c>
      <c r="H55" s="25">
        <f t="shared" si="1"/>
        <v>67.289109133911481</v>
      </c>
    </row>
    <row r="56" spans="1:8" ht="15.75" x14ac:dyDescent="0.25">
      <c r="A56" s="12" t="s">
        <v>51</v>
      </c>
      <c r="B56" s="13" t="s">
        <v>48</v>
      </c>
      <c r="C56" s="14" t="s">
        <v>33</v>
      </c>
      <c r="D56" s="13" t="s">
        <v>50</v>
      </c>
      <c r="E56" s="13" t="s">
        <v>21</v>
      </c>
      <c r="F56" s="15">
        <v>4439.5</v>
      </c>
      <c r="G56" s="24">
        <v>2987.3</v>
      </c>
      <c r="H56" s="25">
        <f t="shared" si="1"/>
        <v>67.289109133911481</v>
      </c>
    </row>
    <row r="57" spans="1:8" ht="47.25" x14ac:dyDescent="0.25">
      <c r="A57" s="12" t="s">
        <v>18</v>
      </c>
      <c r="B57" s="13" t="s">
        <v>48</v>
      </c>
      <c r="C57" s="14" t="s">
        <v>19</v>
      </c>
      <c r="D57" s="13"/>
      <c r="E57" s="13"/>
      <c r="F57" s="15">
        <f>F58</f>
        <v>4133.8</v>
      </c>
      <c r="G57" s="15">
        <f>G58</f>
        <v>2025.3</v>
      </c>
      <c r="H57" s="25">
        <f t="shared" si="1"/>
        <v>48.993662005902557</v>
      </c>
    </row>
    <row r="58" spans="1:8" ht="15.75" x14ac:dyDescent="0.25">
      <c r="A58" s="12" t="s">
        <v>49</v>
      </c>
      <c r="B58" s="13" t="s">
        <v>48</v>
      </c>
      <c r="C58" s="14" t="s">
        <v>19</v>
      </c>
      <c r="D58" s="13" t="s">
        <v>50</v>
      </c>
      <c r="E58" s="13" t="s">
        <v>22</v>
      </c>
      <c r="F58" s="15">
        <f>F59</f>
        <v>4133.8</v>
      </c>
      <c r="G58" s="15">
        <f>G59</f>
        <v>2025.3</v>
      </c>
      <c r="H58" s="25">
        <f t="shared" si="1"/>
        <v>48.993662005902557</v>
      </c>
    </row>
    <row r="59" spans="1:8" ht="15.75" x14ac:dyDescent="0.25">
      <c r="A59" s="12" t="s">
        <v>51</v>
      </c>
      <c r="B59" s="13" t="s">
        <v>48</v>
      </c>
      <c r="C59" s="14" t="s">
        <v>19</v>
      </c>
      <c r="D59" s="13" t="s">
        <v>50</v>
      </c>
      <c r="E59" s="13" t="s">
        <v>21</v>
      </c>
      <c r="F59" s="15">
        <v>4133.8</v>
      </c>
      <c r="G59" s="24">
        <v>2025.3</v>
      </c>
      <c r="H59" s="25">
        <f t="shared" si="1"/>
        <v>48.993662005902557</v>
      </c>
    </row>
    <row r="60" spans="1:8" ht="31.5" x14ac:dyDescent="0.25">
      <c r="A60" s="12" t="s">
        <v>52</v>
      </c>
      <c r="B60" s="13" t="s">
        <v>53</v>
      </c>
      <c r="C60" s="14"/>
      <c r="D60" s="13"/>
      <c r="E60" s="13"/>
      <c r="F60" s="15">
        <f>F61+F64</f>
        <v>210</v>
      </c>
      <c r="G60" s="15">
        <f>G61+G64</f>
        <v>148.1</v>
      </c>
      <c r="H60" s="25">
        <f t="shared" si="1"/>
        <v>70.523809523809518</v>
      </c>
    </row>
    <row r="61" spans="1:8" ht="31.5" x14ac:dyDescent="0.25">
      <c r="A61" s="12" t="s">
        <v>32</v>
      </c>
      <c r="B61" s="13" t="s">
        <v>53</v>
      </c>
      <c r="C61" s="14" t="s">
        <v>33</v>
      </c>
      <c r="D61" s="13"/>
      <c r="E61" s="13"/>
      <c r="F61" s="15">
        <f>F62</f>
        <v>140</v>
      </c>
      <c r="G61" s="15">
        <f>G62</f>
        <v>100.3</v>
      </c>
      <c r="H61" s="25">
        <f t="shared" si="1"/>
        <v>71.642857142857139</v>
      </c>
    </row>
    <row r="62" spans="1:8" ht="15.75" x14ac:dyDescent="0.25">
      <c r="A62" s="12" t="s">
        <v>49</v>
      </c>
      <c r="B62" s="13" t="s">
        <v>53</v>
      </c>
      <c r="C62" s="14" t="s">
        <v>33</v>
      </c>
      <c r="D62" s="13" t="s">
        <v>50</v>
      </c>
      <c r="E62" s="13" t="s">
        <v>22</v>
      </c>
      <c r="F62" s="15">
        <f>F63</f>
        <v>140</v>
      </c>
      <c r="G62" s="15">
        <f>G63</f>
        <v>100.3</v>
      </c>
      <c r="H62" s="25">
        <f t="shared" si="1"/>
        <v>71.642857142857139</v>
      </c>
    </row>
    <row r="63" spans="1:8" ht="15.75" x14ac:dyDescent="0.25">
      <c r="A63" s="12" t="s">
        <v>51</v>
      </c>
      <c r="B63" s="13" t="s">
        <v>53</v>
      </c>
      <c r="C63" s="14" t="s">
        <v>33</v>
      </c>
      <c r="D63" s="13" t="s">
        <v>50</v>
      </c>
      <c r="E63" s="13" t="s">
        <v>21</v>
      </c>
      <c r="F63" s="15">
        <v>140</v>
      </c>
      <c r="G63" s="24">
        <v>100.3</v>
      </c>
      <c r="H63" s="25">
        <f t="shared" si="1"/>
        <v>71.642857142857139</v>
      </c>
    </row>
    <row r="64" spans="1:8" ht="47.25" x14ac:dyDescent="0.25">
      <c r="A64" s="12" t="s">
        <v>18</v>
      </c>
      <c r="B64" s="13" t="s">
        <v>53</v>
      </c>
      <c r="C64" s="14" t="s">
        <v>19</v>
      </c>
      <c r="D64" s="13"/>
      <c r="E64" s="13"/>
      <c r="F64" s="15">
        <f>F65</f>
        <v>70</v>
      </c>
      <c r="G64" s="15">
        <f>G65</f>
        <v>47.8</v>
      </c>
      <c r="H64" s="25">
        <f t="shared" si="1"/>
        <v>68.285714285714278</v>
      </c>
    </row>
    <row r="65" spans="1:8" ht="15.75" x14ac:dyDescent="0.25">
      <c r="A65" s="12" t="s">
        <v>49</v>
      </c>
      <c r="B65" s="13" t="s">
        <v>53</v>
      </c>
      <c r="C65" s="14" t="s">
        <v>19</v>
      </c>
      <c r="D65" s="13" t="s">
        <v>50</v>
      </c>
      <c r="E65" s="13" t="s">
        <v>22</v>
      </c>
      <c r="F65" s="15">
        <f>F66</f>
        <v>70</v>
      </c>
      <c r="G65" s="15">
        <f>G66</f>
        <v>47.8</v>
      </c>
      <c r="H65" s="25">
        <f t="shared" si="1"/>
        <v>68.285714285714278</v>
      </c>
    </row>
    <row r="66" spans="1:8" ht="15.75" x14ac:dyDescent="0.25">
      <c r="A66" s="12" t="s">
        <v>51</v>
      </c>
      <c r="B66" s="13" t="s">
        <v>53</v>
      </c>
      <c r="C66" s="14" t="s">
        <v>19</v>
      </c>
      <c r="D66" s="13" t="s">
        <v>50</v>
      </c>
      <c r="E66" s="13" t="s">
        <v>21</v>
      </c>
      <c r="F66" s="15">
        <v>70</v>
      </c>
      <c r="G66" s="24">
        <v>47.8</v>
      </c>
      <c r="H66" s="25">
        <f t="shared" si="1"/>
        <v>68.285714285714278</v>
      </c>
    </row>
    <row r="67" spans="1:8" ht="78.75" x14ac:dyDescent="0.25">
      <c r="A67" s="9" t="s">
        <v>54</v>
      </c>
      <c r="B67" s="10" t="s">
        <v>55</v>
      </c>
      <c r="C67" s="8"/>
      <c r="D67" s="10"/>
      <c r="E67" s="10"/>
      <c r="F67" s="11">
        <f>F68+F89</f>
        <v>156442.69999999998</v>
      </c>
      <c r="G67" s="11">
        <f>G68+G89</f>
        <v>62657.900000000009</v>
      </c>
      <c r="H67" s="25">
        <f t="shared" si="1"/>
        <v>40.051661087414125</v>
      </c>
    </row>
    <row r="68" spans="1:8" ht="15.75" x14ac:dyDescent="0.25">
      <c r="A68" s="12" t="s">
        <v>56</v>
      </c>
      <c r="B68" s="13" t="s">
        <v>57</v>
      </c>
      <c r="C68" s="14"/>
      <c r="D68" s="13"/>
      <c r="E68" s="13"/>
      <c r="F68" s="15">
        <f>F69</f>
        <v>155523.79999999999</v>
      </c>
      <c r="G68" s="15">
        <f>G69</f>
        <v>61967.900000000009</v>
      </c>
      <c r="H68" s="25">
        <f t="shared" si="1"/>
        <v>39.844641141741661</v>
      </c>
    </row>
    <row r="69" spans="1:8" ht="47.25" x14ac:dyDescent="0.25">
      <c r="A69" s="12" t="s">
        <v>58</v>
      </c>
      <c r="B69" s="13" t="s">
        <v>59</v>
      </c>
      <c r="C69" s="14"/>
      <c r="D69" s="13"/>
      <c r="E69" s="13"/>
      <c r="F69" s="15">
        <f>F70+F77</f>
        <v>155523.79999999999</v>
      </c>
      <c r="G69" s="15">
        <f>G70+G77</f>
        <v>61967.900000000009</v>
      </c>
      <c r="H69" s="25">
        <f t="shared" si="1"/>
        <v>39.844641141741661</v>
      </c>
    </row>
    <row r="70" spans="1:8" ht="63" x14ac:dyDescent="0.25">
      <c r="A70" s="12" t="s">
        <v>60</v>
      </c>
      <c r="B70" s="13" t="s">
        <v>61</v>
      </c>
      <c r="C70" s="14"/>
      <c r="D70" s="13"/>
      <c r="E70" s="13"/>
      <c r="F70" s="15">
        <f>F71+F74</f>
        <v>154084.19999999998</v>
      </c>
      <c r="G70" s="15">
        <f>G71+G74</f>
        <v>61404.100000000006</v>
      </c>
      <c r="H70" s="25">
        <f t="shared" si="1"/>
        <v>39.851003542219132</v>
      </c>
    </row>
    <row r="71" spans="1:8" ht="15.75" x14ac:dyDescent="0.25">
      <c r="A71" s="12" t="s">
        <v>62</v>
      </c>
      <c r="B71" s="13" t="s">
        <v>61</v>
      </c>
      <c r="C71" s="14" t="s">
        <v>63</v>
      </c>
      <c r="D71" s="13"/>
      <c r="E71" s="13"/>
      <c r="F71" s="15">
        <f t="shared" ref="F71:G72" si="4">F72</f>
        <v>150944.4</v>
      </c>
      <c r="G71" s="15">
        <f t="shared" si="4"/>
        <v>58264.3</v>
      </c>
      <c r="H71" s="25">
        <f t="shared" si="1"/>
        <v>38.599842061050296</v>
      </c>
    </row>
    <row r="72" spans="1:8" ht="15.75" x14ac:dyDescent="0.25">
      <c r="A72" s="12" t="s">
        <v>64</v>
      </c>
      <c r="B72" s="13" t="s">
        <v>61</v>
      </c>
      <c r="C72" s="14" t="s">
        <v>63</v>
      </c>
      <c r="D72" s="13" t="s">
        <v>65</v>
      </c>
      <c r="E72" s="13" t="s">
        <v>22</v>
      </c>
      <c r="F72" s="15">
        <f t="shared" si="4"/>
        <v>150944.4</v>
      </c>
      <c r="G72" s="15">
        <f t="shared" si="4"/>
        <v>58264.3</v>
      </c>
      <c r="H72" s="25">
        <f t="shared" si="1"/>
        <v>38.599842061050296</v>
      </c>
    </row>
    <row r="73" spans="1:8" ht="15.75" x14ac:dyDescent="0.25">
      <c r="A73" s="12" t="s">
        <v>66</v>
      </c>
      <c r="B73" s="13" t="s">
        <v>61</v>
      </c>
      <c r="C73" s="14" t="s">
        <v>63</v>
      </c>
      <c r="D73" s="13" t="s">
        <v>65</v>
      </c>
      <c r="E73" s="13" t="s">
        <v>21</v>
      </c>
      <c r="F73" s="15">
        <v>150944.4</v>
      </c>
      <c r="G73" s="24">
        <v>58264.3</v>
      </c>
      <c r="H73" s="25">
        <f t="shared" si="1"/>
        <v>38.599842061050296</v>
      </c>
    </row>
    <row r="74" spans="1:8" ht="15.75" x14ac:dyDescent="0.25">
      <c r="A74" s="12" t="s">
        <v>224</v>
      </c>
      <c r="B74" s="13" t="s">
        <v>61</v>
      </c>
      <c r="C74" s="14">
        <v>850</v>
      </c>
      <c r="D74" s="13"/>
      <c r="E74" s="13"/>
      <c r="F74" s="15">
        <f>F75</f>
        <v>3139.8</v>
      </c>
      <c r="G74" s="15">
        <f>G75</f>
        <v>3139.8</v>
      </c>
      <c r="H74" s="25"/>
    </row>
    <row r="75" spans="1:8" ht="15.75" x14ac:dyDescent="0.25">
      <c r="A75" s="12" t="s">
        <v>64</v>
      </c>
      <c r="B75" s="13" t="s">
        <v>61</v>
      </c>
      <c r="C75" s="14">
        <v>850</v>
      </c>
      <c r="D75" s="13" t="s">
        <v>65</v>
      </c>
      <c r="E75" s="13" t="s">
        <v>22</v>
      </c>
      <c r="F75" s="15">
        <f>F76</f>
        <v>3139.8</v>
      </c>
      <c r="G75" s="15">
        <f>G76</f>
        <v>3139.8</v>
      </c>
      <c r="H75" s="25"/>
    </row>
    <row r="76" spans="1:8" ht="15.75" x14ac:dyDescent="0.25">
      <c r="A76" s="12" t="s">
        <v>66</v>
      </c>
      <c r="B76" s="13" t="s">
        <v>61</v>
      </c>
      <c r="C76" s="14">
        <v>850</v>
      </c>
      <c r="D76" s="13" t="s">
        <v>65</v>
      </c>
      <c r="E76" s="13" t="s">
        <v>21</v>
      </c>
      <c r="F76" s="15">
        <v>3139.8</v>
      </c>
      <c r="G76" s="24">
        <v>3139.8</v>
      </c>
      <c r="H76" s="25"/>
    </row>
    <row r="77" spans="1:8" ht="47.25" x14ac:dyDescent="0.25">
      <c r="A77" s="12" t="s">
        <v>67</v>
      </c>
      <c r="B77" s="13" t="s">
        <v>68</v>
      </c>
      <c r="C77" s="14"/>
      <c r="D77" s="13"/>
      <c r="E77" s="13"/>
      <c r="F77" s="15">
        <f>F78+F81</f>
        <v>1439.6000000000001</v>
      </c>
      <c r="G77" s="15">
        <f>G78+G81</f>
        <v>563.80000000000007</v>
      </c>
      <c r="H77" s="25">
        <f t="shared" si="1"/>
        <v>39.163656571269797</v>
      </c>
    </row>
    <row r="78" spans="1:8" ht="15.75" x14ac:dyDescent="0.25">
      <c r="A78" s="12" t="s">
        <v>62</v>
      </c>
      <c r="B78" s="13" t="s">
        <v>68</v>
      </c>
      <c r="C78" s="14" t="s">
        <v>63</v>
      </c>
      <c r="D78" s="13"/>
      <c r="E78" s="13"/>
      <c r="F78" s="15">
        <f t="shared" ref="F78:G79" si="5">F79</f>
        <v>1407.9</v>
      </c>
      <c r="G78" s="15">
        <f t="shared" si="5"/>
        <v>532.1</v>
      </c>
      <c r="H78" s="25">
        <f t="shared" si="1"/>
        <v>37.793877406065775</v>
      </c>
    </row>
    <row r="79" spans="1:8" ht="15.75" x14ac:dyDescent="0.25">
      <c r="A79" s="12" t="s">
        <v>64</v>
      </c>
      <c r="B79" s="13" t="s">
        <v>68</v>
      </c>
      <c r="C79" s="14" t="s">
        <v>63</v>
      </c>
      <c r="D79" s="13" t="s">
        <v>65</v>
      </c>
      <c r="E79" s="13" t="s">
        <v>22</v>
      </c>
      <c r="F79" s="15">
        <f t="shared" si="5"/>
        <v>1407.9</v>
      </c>
      <c r="G79" s="15">
        <f t="shared" si="5"/>
        <v>532.1</v>
      </c>
      <c r="H79" s="25">
        <f t="shared" si="1"/>
        <v>37.793877406065775</v>
      </c>
    </row>
    <row r="80" spans="1:8" ht="15.75" x14ac:dyDescent="0.25">
      <c r="A80" s="12" t="s">
        <v>66</v>
      </c>
      <c r="B80" s="13" t="s">
        <v>68</v>
      </c>
      <c r="C80" s="14" t="s">
        <v>63</v>
      </c>
      <c r="D80" s="13" t="s">
        <v>65</v>
      </c>
      <c r="E80" s="13" t="s">
        <v>21</v>
      </c>
      <c r="F80" s="15">
        <v>1407.9</v>
      </c>
      <c r="G80" s="24">
        <v>532.1</v>
      </c>
      <c r="H80" s="25">
        <f t="shared" si="1"/>
        <v>37.793877406065775</v>
      </c>
    </row>
    <row r="81" spans="1:8" ht="15.75" x14ac:dyDescent="0.25">
      <c r="A81" s="12" t="s">
        <v>224</v>
      </c>
      <c r="B81" s="13" t="s">
        <v>68</v>
      </c>
      <c r="C81" s="14">
        <v>850</v>
      </c>
      <c r="D81" s="13"/>
      <c r="E81" s="13"/>
      <c r="F81" s="15">
        <f>F82</f>
        <v>31.7</v>
      </c>
      <c r="G81" s="15">
        <f>G82</f>
        <v>31.7</v>
      </c>
      <c r="H81" s="25"/>
    </row>
    <row r="82" spans="1:8" ht="15.75" x14ac:dyDescent="0.25">
      <c r="A82" s="12" t="s">
        <v>64</v>
      </c>
      <c r="B82" s="13" t="s">
        <v>68</v>
      </c>
      <c r="C82" s="14">
        <v>850</v>
      </c>
      <c r="D82" s="13" t="s">
        <v>65</v>
      </c>
      <c r="E82" s="13" t="s">
        <v>22</v>
      </c>
      <c r="F82" s="15">
        <f>F83</f>
        <v>31.7</v>
      </c>
      <c r="G82" s="15">
        <f>G83</f>
        <v>31.7</v>
      </c>
      <c r="H82" s="25"/>
    </row>
    <row r="83" spans="1:8" ht="15.75" x14ac:dyDescent="0.25">
      <c r="A83" s="12" t="s">
        <v>66</v>
      </c>
      <c r="B83" s="13" t="s">
        <v>68</v>
      </c>
      <c r="C83" s="14">
        <v>850</v>
      </c>
      <c r="D83" s="13" t="s">
        <v>65</v>
      </c>
      <c r="E83" s="13" t="s">
        <v>21</v>
      </c>
      <c r="F83" s="15">
        <v>31.7</v>
      </c>
      <c r="G83" s="24">
        <v>31.7</v>
      </c>
      <c r="H83" s="25"/>
    </row>
    <row r="84" spans="1:8" ht="15.75" x14ac:dyDescent="0.25">
      <c r="A84" s="12" t="s">
        <v>12</v>
      </c>
      <c r="B84" s="13" t="s">
        <v>69</v>
      </c>
      <c r="C84" s="14"/>
      <c r="D84" s="13"/>
      <c r="E84" s="13"/>
      <c r="F84" s="15">
        <f t="shared" ref="F84:G88" si="6">F85</f>
        <v>918.9</v>
      </c>
      <c r="G84" s="15">
        <f t="shared" si="6"/>
        <v>690</v>
      </c>
      <c r="H84" s="25">
        <f t="shared" si="1"/>
        <v>75.089781260202415</v>
      </c>
    </row>
    <row r="85" spans="1:8" ht="47.25" x14ac:dyDescent="0.25">
      <c r="A85" s="12" t="s">
        <v>70</v>
      </c>
      <c r="B85" s="13" t="s">
        <v>71</v>
      </c>
      <c r="C85" s="14"/>
      <c r="D85" s="13"/>
      <c r="E85" s="13"/>
      <c r="F85" s="15">
        <f t="shared" si="6"/>
        <v>918.9</v>
      </c>
      <c r="G85" s="15">
        <f t="shared" si="6"/>
        <v>690</v>
      </c>
      <c r="H85" s="25">
        <f t="shared" si="1"/>
        <v>75.089781260202415</v>
      </c>
    </row>
    <row r="86" spans="1:8" ht="31.5" x14ac:dyDescent="0.25">
      <c r="A86" s="12" t="s">
        <v>72</v>
      </c>
      <c r="B86" s="13" t="s">
        <v>73</v>
      </c>
      <c r="C86" s="14"/>
      <c r="D86" s="13"/>
      <c r="E86" s="13"/>
      <c r="F86" s="15">
        <f t="shared" si="6"/>
        <v>918.9</v>
      </c>
      <c r="G86" s="15">
        <f t="shared" si="6"/>
        <v>690</v>
      </c>
      <c r="H86" s="25">
        <f t="shared" si="1"/>
        <v>75.089781260202415</v>
      </c>
    </row>
    <row r="87" spans="1:8" ht="47.25" x14ac:dyDescent="0.25">
      <c r="A87" s="12" t="s">
        <v>18</v>
      </c>
      <c r="B87" s="13" t="s">
        <v>73</v>
      </c>
      <c r="C87" s="14" t="s">
        <v>19</v>
      </c>
      <c r="D87" s="13"/>
      <c r="E87" s="13"/>
      <c r="F87" s="15">
        <f t="shared" si="6"/>
        <v>918.9</v>
      </c>
      <c r="G87" s="15">
        <f t="shared" si="6"/>
        <v>690</v>
      </c>
      <c r="H87" s="25">
        <f t="shared" ref="H87:H155" si="7">G87/F87*100</f>
        <v>75.089781260202415</v>
      </c>
    </row>
    <row r="88" spans="1:8" ht="15.75" x14ac:dyDescent="0.25">
      <c r="A88" s="12" t="s">
        <v>64</v>
      </c>
      <c r="B88" s="13" t="s">
        <v>73</v>
      </c>
      <c r="C88" s="14" t="s">
        <v>19</v>
      </c>
      <c r="D88" s="13" t="s">
        <v>65</v>
      </c>
      <c r="E88" s="13" t="s">
        <v>22</v>
      </c>
      <c r="F88" s="15">
        <f t="shared" si="6"/>
        <v>918.9</v>
      </c>
      <c r="G88" s="15">
        <f t="shared" si="6"/>
        <v>690</v>
      </c>
      <c r="H88" s="25">
        <f t="shared" si="7"/>
        <v>75.089781260202415</v>
      </c>
    </row>
    <row r="89" spans="1:8" ht="15.75" x14ac:dyDescent="0.25">
      <c r="A89" s="12" t="s">
        <v>66</v>
      </c>
      <c r="B89" s="13" t="s">
        <v>73</v>
      </c>
      <c r="C89" s="14" t="s">
        <v>19</v>
      </c>
      <c r="D89" s="13" t="s">
        <v>65</v>
      </c>
      <c r="E89" s="13" t="s">
        <v>21</v>
      </c>
      <c r="F89" s="15">
        <v>918.9</v>
      </c>
      <c r="G89" s="24">
        <v>690</v>
      </c>
      <c r="H89" s="25">
        <f t="shared" si="7"/>
        <v>75.089781260202415</v>
      </c>
    </row>
    <row r="90" spans="1:8" ht="110.25" x14ac:dyDescent="0.25">
      <c r="A90" s="9" t="s">
        <v>74</v>
      </c>
      <c r="B90" s="10" t="s">
        <v>75</v>
      </c>
      <c r="C90" s="8"/>
      <c r="D90" s="10"/>
      <c r="E90" s="10"/>
      <c r="F90" s="11">
        <f t="shared" ref="F90:G99" si="8">F91</f>
        <v>2856.8</v>
      </c>
      <c r="G90" s="11">
        <f t="shared" si="8"/>
        <v>1548.1</v>
      </c>
      <c r="H90" s="25">
        <f t="shared" si="7"/>
        <v>54.190002800336032</v>
      </c>
    </row>
    <row r="91" spans="1:8" ht="15.75" x14ac:dyDescent="0.25">
      <c r="A91" s="12" t="s">
        <v>12</v>
      </c>
      <c r="B91" s="13" t="s">
        <v>76</v>
      </c>
      <c r="C91" s="14"/>
      <c r="D91" s="13"/>
      <c r="E91" s="13"/>
      <c r="F91" s="15">
        <f t="shared" si="8"/>
        <v>2856.8</v>
      </c>
      <c r="G91" s="15">
        <f t="shared" si="8"/>
        <v>1548.1</v>
      </c>
      <c r="H91" s="25">
        <f t="shared" si="7"/>
        <v>54.190002800336032</v>
      </c>
    </row>
    <row r="92" spans="1:8" ht="63" x14ac:dyDescent="0.25">
      <c r="A92" s="12" t="s">
        <v>77</v>
      </c>
      <c r="B92" s="13" t="s">
        <v>78</v>
      </c>
      <c r="C92" s="14"/>
      <c r="D92" s="13"/>
      <c r="E92" s="13"/>
      <c r="F92" s="15">
        <f>F97+F93</f>
        <v>2856.8</v>
      </c>
      <c r="G92" s="15">
        <f>G97+G93</f>
        <v>1548.1</v>
      </c>
      <c r="H92" s="25">
        <f t="shared" si="7"/>
        <v>54.190002800336032</v>
      </c>
    </row>
    <row r="93" spans="1:8" ht="31.5" x14ac:dyDescent="0.25">
      <c r="A93" s="12" t="s">
        <v>72</v>
      </c>
      <c r="B93" s="13" t="s">
        <v>209</v>
      </c>
      <c r="C93" s="14"/>
      <c r="D93" s="13"/>
      <c r="E93" s="13"/>
      <c r="F93" s="15">
        <f t="shared" ref="F93:G95" si="9">F94</f>
        <v>250</v>
      </c>
      <c r="G93" s="15">
        <f t="shared" si="9"/>
        <v>150</v>
      </c>
      <c r="H93" s="25">
        <f t="shared" si="7"/>
        <v>60</v>
      </c>
    </row>
    <row r="94" spans="1:8" ht="47.25" x14ac:dyDescent="0.25">
      <c r="A94" s="12" t="s">
        <v>18</v>
      </c>
      <c r="B94" s="13" t="s">
        <v>209</v>
      </c>
      <c r="C94" s="14">
        <v>240</v>
      </c>
      <c r="D94" s="13"/>
      <c r="E94" s="13"/>
      <c r="F94" s="15">
        <f t="shared" si="9"/>
        <v>250</v>
      </c>
      <c r="G94" s="15">
        <f t="shared" si="9"/>
        <v>150</v>
      </c>
      <c r="H94" s="25">
        <f t="shared" si="7"/>
        <v>60</v>
      </c>
    </row>
    <row r="95" spans="1:8" ht="15.75" x14ac:dyDescent="0.25">
      <c r="A95" s="12" t="s">
        <v>64</v>
      </c>
      <c r="B95" s="13" t="s">
        <v>209</v>
      </c>
      <c r="C95" s="14">
        <v>240</v>
      </c>
      <c r="D95" s="13" t="s">
        <v>65</v>
      </c>
      <c r="E95" s="13" t="s">
        <v>22</v>
      </c>
      <c r="F95" s="15">
        <f t="shared" si="9"/>
        <v>250</v>
      </c>
      <c r="G95" s="15">
        <f t="shared" si="9"/>
        <v>150</v>
      </c>
      <c r="H95" s="25">
        <f t="shared" si="7"/>
        <v>60</v>
      </c>
    </row>
    <row r="96" spans="1:8" ht="15.75" x14ac:dyDescent="0.25">
      <c r="A96" s="12" t="s">
        <v>83</v>
      </c>
      <c r="B96" s="13" t="s">
        <v>209</v>
      </c>
      <c r="C96" s="14">
        <v>240</v>
      </c>
      <c r="D96" s="13" t="s">
        <v>65</v>
      </c>
      <c r="E96" s="13" t="s">
        <v>84</v>
      </c>
      <c r="F96" s="15">
        <v>250</v>
      </c>
      <c r="G96" s="24">
        <v>150</v>
      </c>
      <c r="H96" s="25">
        <f t="shared" si="7"/>
        <v>60</v>
      </c>
    </row>
    <row r="97" spans="1:8" ht="15.75" x14ac:dyDescent="0.25">
      <c r="A97" s="12" t="s">
        <v>79</v>
      </c>
      <c r="B97" s="13" t="s">
        <v>80</v>
      </c>
      <c r="C97" s="14"/>
      <c r="D97" s="13"/>
      <c r="E97" s="13"/>
      <c r="F97" s="15">
        <f t="shared" si="8"/>
        <v>2606.8000000000002</v>
      </c>
      <c r="G97" s="15">
        <f t="shared" si="8"/>
        <v>1398.1</v>
      </c>
      <c r="H97" s="25">
        <f t="shared" si="7"/>
        <v>53.632806506061058</v>
      </c>
    </row>
    <row r="98" spans="1:8" ht="63" x14ac:dyDescent="0.25">
      <c r="A98" s="12" t="s">
        <v>81</v>
      </c>
      <c r="B98" s="13" t="s">
        <v>80</v>
      </c>
      <c r="C98" s="14" t="s">
        <v>82</v>
      </c>
      <c r="D98" s="13"/>
      <c r="E98" s="13"/>
      <c r="F98" s="15">
        <f t="shared" si="8"/>
        <v>2606.8000000000002</v>
      </c>
      <c r="G98" s="15">
        <f t="shared" si="8"/>
        <v>1398.1</v>
      </c>
      <c r="H98" s="25">
        <f t="shared" si="7"/>
        <v>53.632806506061058</v>
      </c>
    </row>
    <row r="99" spans="1:8" ht="15.75" x14ac:dyDescent="0.25">
      <c r="A99" s="12" t="s">
        <v>64</v>
      </c>
      <c r="B99" s="13" t="s">
        <v>80</v>
      </c>
      <c r="C99" s="14" t="s">
        <v>82</v>
      </c>
      <c r="D99" s="13" t="s">
        <v>65</v>
      </c>
      <c r="E99" s="13" t="s">
        <v>22</v>
      </c>
      <c r="F99" s="15">
        <f t="shared" si="8"/>
        <v>2606.8000000000002</v>
      </c>
      <c r="G99" s="15">
        <f t="shared" si="8"/>
        <v>1398.1</v>
      </c>
      <c r="H99" s="25">
        <f t="shared" si="7"/>
        <v>53.632806506061058</v>
      </c>
    </row>
    <row r="100" spans="1:8" ht="15.75" x14ac:dyDescent="0.25">
      <c r="A100" s="12" t="s">
        <v>83</v>
      </c>
      <c r="B100" s="13" t="s">
        <v>80</v>
      </c>
      <c r="C100" s="14" t="s">
        <v>82</v>
      </c>
      <c r="D100" s="13" t="s">
        <v>65</v>
      </c>
      <c r="E100" s="13" t="s">
        <v>84</v>
      </c>
      <c r="F100" s="15">
        <v>2606.8000000000002</v>
      </c>
      <c r="G100" s="24">
        <v>1398.1</v>
      </c>
      <c r="H100" s="25">
        <f t="shared" si="7"/>
        <v>53.632806506061058</v>
      </c>
    </row>
    <row r="101" spans="1:8" ht="47.25" x14ac:dyDescent="0.25">
      <c r="A101" s="17" t="s">
        <v>85</v>
      </c>
      <c r="B101" s="18" t="s">
        <v>86</v>
      </c>
      <c r="C101" s="19"/>
      <c r="D101" s="18"/>
      <c r="E101" s="18"/>
      <c r="F101" s="20">
        <f>F102</f>
        <v>11386.900000000001</v>
      </c>
      <c r="G101" s="20">
        <f>G102</f>
        <v>6716.2</v>
      </c>
      <c r="H101" s="25">
        <f t="shared" si="7"/>
        <v>58.981812433585958</v>
      </c>
    </row>
    <row r="102" spans="1:8" ht="15.75" x14ac:dyDescent="0.25">
      <c r="A102" s="12" t="s">
        <v>12</v>
      </c>
      <c r="B102" s="13" t="s">
        <v>87</v>
      </c>
      <c r="C102" s="14"/>
      <c r="D102" s="13"/>
      <c r="E102" s="13"/>
      <c r="F102" s="15">
        <f>F103+F125+F120</f>
        <v>11386.900000000001</v>
      </c>
      <c r="G102" s="15">
        <f>G103+G125+G120</f>
        <v>6716.2</v>
      </c>
      <c r="H102" s="25">
        <f t="shared" si="7"/>
        <v>58.981812433585958</v>
      </c>
    </row>
    <row r="103" spans="1:8" ht="31.5" x14ac:dyDescent="0.25">
      <c r="A103" s="12" t="s">
        <v>88</v>
      </c>
      <c r="B103" s="13" t="s">
        <v>89</v>
      </c>
      <c r="C103" s="14"/>
      <c r="D103" s="13"/>
      <c r="E103" s="13"/>
      <c r="F103" s="15">
        <f>F104+F108+F112+F116</f>
        <v>11064.2</v>
      </c>
      <c r="G103" s="15">
        <f>G104+G108+G112+G116</f>
        <v>6432</v>
      </c>
      <c r="H103" s="25">
        <f t="shared" si="7"/>
        <v>58.133439381066864</v>
      </c>
    </row>
    <row r="104" spans="1:8" ht="15.75" x14ac:dyDescent="0.25">
      <c r="A104" s="12" t="s">
        <v>90</v>
      </c>
      <c r="B104" s="13" t="s">
        <v>91</v>
      </c>
      <c r="C104" s="14"/>
      <c r="D104" s="13"/>
      <c r="E104" s="13"/>
      <c r="F104" s="15">
        <f t="shared" ref="F104:G106" si="10">F105</f>
        <v>2419.1</v>
      </c>
      <c r="G104" s="15">
        <f t="shared" si="10"/>
        <v>1146.4000000000001</v>
      </c>
      <c r="H104" s="25">
        <f t="shared" si="7"/>
        <v>47.389525029969832</v>
      </c>
    </row>
    <row r="105" spans="1:8" ht="47.25" x14ac:dyDescent="0.25">
      <c r="A105" s="12" t="s">
        <v>18</v>
      </c>
      <c r="B105" s="13" t="s">
        <v>91</v>
      </c>
      <c r="C105" s="14" t="s">
        <v>19</v>
      </c>
      <c r="D105" s="13"/>
      <c r="E105" s="13"/>
      <c r="F105" s="15">
        <f t="shared" si="10"/>
        <v>2419.1</v>
      </c>
      <c r="G105" s="15">
        <f t="shared" si="10"/>
        <v>1146.4000000000001</v>
      </c>
      <c r="H105" s="25">
        <f t="shared" si="7"/>
        <v>47.389525029969832</v>
      </c>
    </row>
    <row r="106" spans="1:8" ht="15.75" x14ac:dyDescent="0.25">
      <c r="A106" s="12" t="s">
        <v>64</v>
      </c>
      <c r="B106" s="13" t="s">
        <v>91</v>
      </c>
      <c r="C106" s="14" t="s">
        <v>19</v>
      </c>
      <c r="D106" s="13" t="s">
        <v>65</v>
      </c>
      <c r="E106" s="13" t="s">
        <v>22</v>
      </c>
      <c r="F106" s="15">
        <f t="shared" si="10"/>
        <v>2419.1</v>
      </c>
      <c r="G106" s="15">
        <f t="shared" si="10"/>
        <v>1146.4000000000001</v>
      </c>
      <c r="H106" s="25">
        <f t="shared" si="7"/>
        <v>47.389525029969832</v>
      </c>
    </row>
    <row r="107" spans="1:8" ht="15.75" x14ac:dyDescent="0.25">
      <c r="A107" s="12" t="s">
        <v>92</v>
      </c>
      <c r="B107" s="13" t="s">
        <v>91</v>
      </c>
      <c r="C107" s="14" t="s">
        <v>19</v>
      </c>
      <c r="D107" s="13" t="s">
        <v>65</v>
      </c>
      <c r="E107" s="13" t="s">
        <v>93</v>
      </c>
      <c r="F107" s="15">
        <v>2419.1</v>
      </c>
      <c r="G107" s="24">
        <v>1146.4000000000001</v>
      </c>
      <c r="H107" s="25">
        <f t="shared" si="7"/>
        <v>47.389525029969832</v>
      </c>
    </row>
    <row r="108" spans="1:8" ht="15.75" x14ac:dyDescent="0.25">
      <c r="A108" s="12" t="s">
        <v>94</v>
      </c>
      <c r="B108" s="13" t="s">
        <v>95</v>
      </c>
      <c r="C108" s="14"/>
      <c r="D108" s="13"/>
      <c r="E108" s="13"/>
      <c r="F108" s="15">
        <f t="shared" ref="F108:G110" si="11">F109</f>
        <v>191.9</v>
      </c>
      <c r="G108" s="15">
        <f t="shared" si="11"/>
        <v>191.9</v>
      </c>
      <c r="H108" s="25">
        <f t="shared" si="7"/>
        <v>100</v>
      </c>
    </row>
    <row r="109" spans="1:8" ht="47.25" x14ac:dyDescent="0.25">
      <c r="A109" s="12" t="s">
        <v>18</v>
      </c>
      <c r="B109" s="13" t="s">
        <v>95</v>
      </c>
      <c r="C109" s="14" t="s">
        <v>19</v>
      </c>
      <c r="D109" s="13"/>
      <c r="E109" s="13"/>
      <c r="F109" s="15">
        <f t="shared" si="11"/>
        <v>191.9</v>
      </c>
      <c r="G109" s="15">
        <f t="shared" si="11"/>
        <v>191.9</v>
      </c>
      <c r="H109" s="25">
        <f t="shared" si="7"/>
        <v>100</v>
      </c>
    </row>
    <row r="110" spans="1:8" ht="15.75" x14ac:dyDescent="0.25">
      <c r="A110" s="12" t="s">
        <v>64</v>
      </c>
      <c r="B110" s="13" t="s">
        <v>95</v>
      </c>
      <c r="C110" s="14" t="s">
        <v>19</v>
      </c>
      <c r="D110" s="13" t="s">
        <v>65</v>
      </c>
      <c r="E110" s="13" t="s">
        <v>22</v>
      </c>
      <c r="F110" s="15">
        <f t="shared" si="11"/>
        <v>191.9</v>
      </c>
      <c r="G110" s="15">
        <f t="shared" si="11"/>
        <v>191.9</v>
      </c>
      <c r="H110" s="25">
        <f t="shared" si="7"/>
        <v>100</v>
      </c>
    </row>
    <row r="111" spans="1:8" ht="15.75" x14ac:dyDescent="0.25">
      <c r="A111" s="12" t="s">
        <v>92</v>
      </c>
      <c r="B111" s="13" t="s">
        <v>95</v>
      </c>
      <c r="C111" s="14" t="s">
        <v>19</v>
      </c>
      <c r="D111" s="13" t="s">
        <v>65</v>
      </c>
      <c r="E111" s="13" t="s">
        <v>93</v>
      </c>
      <c r="F111" s="15">
        <v>191.9</v>
      </c>
      <c r="G111" s="24">
        <v>191.9</v>
      </c>
      <c r="H111" s="25">
        <f t="shared" si="7"/>
        <v>100</v>
      </c>
    </row>
    <row r="112" spans="1:8" ht="15.75" x14ac:dyDescent="0.25">
      <c r="A112" s="12" t="s">
        <v>96</v>
      </c>
      <c r="B112" s="13" t="s">
        <v>97</v>
      </c>
      <c r="C112" s="14"/>
      <c r="D112" s="13"/>
      <c r="E112" s="13"/>
      <c r="F112" s="15">
        <f t="shared" ref="F112:G114" si="12">F113</f>
        <v>7453.2</v>
      </c>
      <c r="G112" s="15">
        <f t="shared" si="12"/>
        <v>4093.7</v>
      </c>
      <c r="H112" s="25">
        <f t="shared" si="7"/>
        <v>54.925401169967259</v>
      </c>
    </row>
    <row r="113" spans="1:8" ht="47.25" x14ac:dyDescent="0.25">
      <c r="A113" s="12" t="s">
        <v>18</v>
      </c>
      <c r="B113" s="13" t="s">
        <v>97</v>
      </c>
      <c r="C113" s="14" t="s">
        <v>19</v>
      </c>
      <c r="D113" s="13"/>
      <c r="E113" s="13"/>
      <c r="F113" s="15">
        <f t="shared" si="12"/>
        <v>7453.2</v>
      </c>
      <c r="G113" s="15">
        <f t="shared" si="12"/>
        <v>4093.7</v>
      </c>
      <c r="H113" s="25">
        <f t="shared" si="7"/>
        <v>54.925401169967259</v>
      </c>
    </row>
    <row r="114" spans="1:8" ht="15.75" x14ac:dyDescent="0.25">
      <c r="A114" s="12" t="s">
        <v>64</v>
      </c>
      <c r="B114" s="13" t="s">
        <v>97</v>
      </c>
      <c r="C114" s="14" t="s">
        <v>19</v>
      </c>
      <c r="D114" s="13" t="s">
        <v>65</v>
      </c>
      <c r="E114" s="13" t="s">
        <v>22</v>
      </c>
      <c r="F114" s="15">
        <f t="shared" si="12"/>
        <v>7453.2</v>
      </c>
      <c r="G114" s="15">
        <f t="shared" si="12"/>
        <v>4093.7</v>
      </c>
      <c r="H114" s="25">
        <f t="shared" si="7"/>
        <v>54.925401169967259</v>
      </c>
    </row>
    <row r="115" spans="1:8" ht="15.75" x14ac:dyDescent="0.25">
      <c r="A115" s="12" t="s">
        <v>92</v>
      </c>
      <c r="B115" s="13" t="s">
        <v>97</v>
      </c>
      <c r="C115" s="14" t="s">
        <v>19</v>
      </c>
      <c r="D115" s="13" t="s">
        <v>65</v>
      </c>
      <c r="E115" s="13" t="s">
        <v>93</v>
      </c>
      <c r="F115" s="15">
        <v>7453.2</v>
      </c>
      <c r="G115" s="24">
        <v>4093.7</v>
      </c>
      <c r="H115" s="25">
        <f t="shared" si="7"/>
        <v>54.925401169967259</v>
      </c>
    </row>
    <row r="116" spans="1:8" ht="31.5" x14ac:dyDescent="0.25">
      <c r="A116" s="12" t="s">
        <v>44</v>
      </c>
      <c r="B116" s="13" t="s">
        <v>98</v>
      </c>
      <c r="C116" s="14"/>
      <c r="D116" s="13"/>
      <c r="E116" s="13"/>
      <c r="F116" s="15">
        <f t="shared" ref="F116:G118" si="13">F117</f>
        <v>1000</v>
      </c>
      <c r="G116" s="15">
        <f t="shared" si="13"/>
        <v>1000</v>
      </c>
      <c r="H116" s="25">
        <f t="shared" si="7"/>
        <v>100</v>
      </c>
    </row>
    <row r="117" spans="1:8" ht="47.25" x14ac:dyDescent="0.25">
      <c r="A117" s="12" t="s">
        <v>18</v>
      </c>
      <c r="B117" s="13" t="s">
        <v>98</v>
      </c>
      <c r="C117" s="14" t="s">
        <v>19</v>
      </c>
      <c r="D117" s="13"/>
      <c r="E117" s="13"/>
      <c r="F117" s="15">
        <f t="shared" si="13"/>
        <v>1000</v>
      </c>
      <c r="G117" s="15">
        <f t="shared" si="13"/>
        <v>1000</v>
      </c>
      <c r="H117" s="25">
        <f t="shared" si="7"/>
        <v>100</v>
      </c>
    </row>
    <row r="118" spans="1:8" ht="15.75" x14ac:dyDescent="0.25">
      <c r="A118" s="12" t="s">
        <v>64</v>
      </c>
      <c r="B118" s="13" t="s">
        <v>98</v>
      </c>
      <c r="C118" s="14" t="s">
        <v>19</v>
      </c>
      <c r="D118" s="13" t="s">
        <v>65</v>
      </c>
      <c r="E118" s="13" t="s">
        <v>22</v>
      </c>
      <c r="F118" s="15">
        <f t="shared" si="13"/>
        <v>1000</v>
      </c>
      <c r="G118" s="15">
        <f t="shared" si="13"/>
        <v>1000</v>
      </c>
      <c r="H118" s="25">
        <f t="shared" si="7"/>
        <v>100</v>
      </c>
    </row>
    <row r="119" spans="1:8" ht="15.75" x14ac:dyDescent="0.25">
      <c r="A119" s="12" t="s">
        <v>92</v>
      </c>
      <c r="B119" s="13" t="s">
        <v>98</v>
      </c>
      <c r="C119" s="14" t="s">
        <v>19</v>
      </c>
      <c r="D119" s="13" t="s">
        <v>65</v>
      </c>
      <c r="E119" s="13" t="s">
        <v>93</v>
      </c>
      <c r="F119" s="15">
        <v>1000</v>
      </c>
      <c r="G119" s="24">
        <v>1000</v>
      </c>
      <c r="H119" s="25">
        <f t="shared" si="7"/>
        <v>100</v>
      </c>
    </row>
    <row r="120" spans="1:8" ht="31.5" x14ac:dyDescent="0.25">
      <c r="A120" s="12" t="s">
        <v>221</v>
      </c>
      <c r="B120" s="13" t="s">
        <v>218</v>
      </c>
      <c r="C120" s="14"/>
      <c r="D120" s="13"/>
      <c r="E120" s="13"/>
      <c r="F120" s="15">
        <f t="shared" ref="F120:G123" si="14">F121</f>
        <v>200</v>
      </c>
      <c r="G120" s="15">
        <f t="shared" si="14"/>
        <v>200</v>
      </c>
      <c r="H120" s="25">
        <f t="shared" si="7"/>
        <v>100</v>
      </c>
    </row>
    <row r="121" spans="1:8" ht="15.75" x14ac:dyDescent="0.25">
      <c r="A121" s="12" t="s">
        <v>222</v>
      </c>
      <c r="B121" s="13" t="s">
        <v>219</v>
      </c>
      <c r="C121" s="14"/>
      <c r="D121" s="13"/>
      <c r="E121" s="13"/>
      <c r="F121" s="15">
        <f t="shared" si="14"/>
        <v>200</v>
      </c>
      <c r="G121" s="15">
        <f t="shared" si="14"/>
        <v>200</v>
      </c>
      <c r="H121" s="25">
        <f t="shared" si="7"/>
        <v>100</v>
      </c>
    </row>
    <row r="122" spans="1:8" ht="47.25" x14ac:dyDescent="0.25">
      <c r="A122" s="12" t="s">
        <v>18</v>
      </c>
      <c r="B122" s="13" t="s">
        <v>219</v>
      </c>
      <c r="C122" s="14" t="s">
        <v>19</v>
      </c>
      <c r="D122" s="13"/>
      <c r="E122" s="13"/>
      <c r="F122" s="15">
        <f t="shared" si="14"/>
        <v>200</v>
      </c>
      <c r="G122" s="15">
        <f t="shared" si="14"/>
        <v>200</v>
      </c>
      <c r="H122" s="25">
        <f t="shared" si="7"/>
        <v>100</v>
      </c>
    </row>
    <row r="123" spans="1:8" ht="15.75" x14ac:dyDescent="0.25">
      <c r="A123" s="12" t="s">
        <v>64</v>
      </c>
      <c r="B123" s="13" t="s">
        <v>219</v>
      </c>
      <c r="C123" s="14" t="s">
        <v>19</v>
      </c>
      <c r="D123" s="13" t="s">
        <v>65</v>
      </c>
      <c r="E123" s="13" t="s">
        <v>22</v>
      </c>
      <c r="F123" s="15">
        <f t="shared" si="14"/>
        <v>200</v>
      </c>
      <c r="G123" s="15">
        <f t="shared" si="14"/>
        <v>200</v>
      </c>
      <c r="H123" s="25">
        <f t="shared" si="7"/>
        <v>100</v>
      </c>
    </row>
    <row r="124" spans="1:8" ht="15.75" x14ac:dyDescent="0.25">
      <c r="A124" s="12" t="s">
        <v>92</v>
      </c>
      <c r="B124" s="13" t="s">
        <v>219</v>
      </c>
      <c r="C124" s="14" t="s">
        <v>19</v>
      </c>
      <c r="D124" s="13" t="s">
        <v>65</v>
      </c>
      <c r="E124" s="13" t="s">
        <v>93</v>
      </c>
      <c r="F124" s="15">
        <v>200</v>
      </c>
      <c r="G124" s="24">
        <v>200</v>
      </c>
      <c r="H124" s="25">
        <f t="shared" si="7"/>
        <v>100</v>
      </c>
    </row>
    <row r="125" spans="1:8" ht="31.5" x14ac:dyDescent="0.25">
      <c r="A125" s="12" t="s">
        <v>201</v>
      </c>
      <c r="B125" s="13" t="s">
        <v>202</v>
      </c>
      <c r="C125" s="14"/>
      <c r="D125" s="13"/>
      <c r="E125" s="13"/>
      <c r="F125" s="15">
        <f t="shared" ref="F125:G128" si="15">F126</f>
        <v>122.7</v>
      </c>
      <c r="G125" s="15">
        <f t="shared" si="15"/>
        <v>84.2</v>
      </c>
      <c r="H125" s="25">
        <f t="shared" si="7"/>
        <v>68.622656886715575</v>
      </c>
    </row>
    <row r="126" spans="1:8" ht="31.5" x14ac:dyDescent="0.25">
      <c r="A126" s="12" t="s">
        <v>72</v>
      </c>
      <c r="B126" s="13" t="s">
        <v>203</v>
      </c>
      <c r="C126" s="14"/>
      <c r="D126" s="13"/>
      <c r="E126" s="13"/>
      <c r="F126" s="15">
        <f t="shared" si="15"/>
        <v>122.7</v>
      </c>
      <c r="G126" s="15">
        <f t="shared" si="15"/>
        <v>84.2</v>
      </c>
      <c r="H126" s="25">
        <f t="shared" si="7"/>
        <v>68.622656886715575</v>
      </c>
    </row>
    <row r="127" spans="1:8" ht="47.25" x14ac:dyDescent="0.25">
      <c r="A127" s="12" t="s">
        <v>18</v>
      </c>
      <c r="B127" s="13" t="s">
        <v>203</v>
      </c>
      <c r="C127" s="14" t="s">
        <v>19</v>
      </c>
      <c r="D127" s="13"/>
      <c r="E127" s="13"/>
      <c r="F127" s="15">
        <f t="shared" si="15"/>
        <v>122.7</v>
      </c>
      <c r="G127" s="15">
        <f t="shared" si="15"/>
        <v>84.2</v>
      </c>
      <c r="H127" s="25">
        <f t="shared" si="7"/>
        <v>68.622656886715575</v>
      </c>
    </row>
    <row r="128" spans="1:8" ht="15.75" x14ac:dyDescent="0.25">
      <c r="A128" s="12" t="s">
        <v>64</v>
      </c>
      <c r="B128" s="13" t="s">
        <v>203</v>
      </c>
      <c r="C128" s="14" t="s">
        <v>19</v>
      </c>
      <c r="D128" s="13" t="s">
        <v>65</v>
      </c>
      <c r="E128" s="13" t="s">
        <v>22</v>
      </c>
      <c r="F128" s="15">
        <f t="shared" si="15"/>
        <v>122.7</v>
      </c>
      <c r="G128" s="15">
        <f t="shared" si="15"/>
        <v>84.2</v>
      </c>
      <c r="H128" s="25">
        <f t="shared" si="7"/>
        <v>68.622656886715575</v>
      </c>
    </row>
    <row r="129" spans="1:8" ht="15.75" x14ac:dyDescent="0.25">
      <c r="A129" s="12" t="s">
        <v>92</v>
      </c>
      <c r="B129" s="13" t="s">
        <v>203</v>
      </c>
      <c r="C129" s="14" t="s">
        <v>19</v>
      </c>
      <c r="D129" s="13" t="s">
        <v>65</v>
      </c>
      <c r="E129" s="13" t="s">
        <v>93</v>
      </c>
      <c r="F129" s="15">
        <v>122.7</v>
      </c>
      <c r="G129" s="24">
        <v>84.2</v>
      </c>
      <c r="H129" s="25">
        <f t="shared" si="7"/>
        <v>68.622656886715575</v>
      </c>
    </row>
    <row r="130" spans="1:8" ht="47.25" x14ac:dyDescent="0.25">
      <c r="A130" s="9" t="s">
        <v>99</v>
      </c>
      <c r="B130" s="10" t="s">
        <v>100</v>
      </c>
      <c r="C130" s="8"/>
      <c r="D130" s="10"/>
      <c r="E130" s="10"/>
      <c r="F130" s="11">
        <f t="shared" ref="F130:G135" si="16">F131</f>
        <v>3030.3</v>
      </c>
      <c r="G130" s="11">
        <f t="shared" si="16"/>
        <v>1708</v>
      </c>
      <c r="H130" s="25">
        <f t="shared" si="7"/>
        <v>56.36405636405636</v>
      </c>
    </row>
    <row r="131" spans="1:8" ht="15.75" x14ac:dyDescent="0.25">
      <c r="A131" s="12" t="s">
        <v>12</v>
      </c>
      <c r="B131" s="13" t="s">
        <v>101</v>
      </c>
      <c r="C131" s="14"/>
      <c r="D131" s="13"/>
      <c r="E131" s="13"/>
      <c r="F131" s="15">
        <f>F132+F141</f>
        <v>3030.3</v>
      </c>
      <c r="G131" s="15">
        <f>G132+G141</f>
        <v>1708</v>
      </c>
      <c r="H131" s="25">
        <f t="shared" si="7"/>
        <v>56.36405636405636</v>
      </c>
    </row>
    <row r="132" spans="1:8" ht="31.5" x14ac:dyDescent="0.25">
      <c r="A132" s="12" t="s">
        <v>102</v>
      </c>
      <c r="B132" s="13" t="s">
        <v>103</v>
      </c>
      <c r="C132" s="14"/>
      <c r="D132" s="13"/>
      <c r="E132" s="13"/>
      <c r="F132" s="15">
        <f>F133+F137</f>
        <v>2610.9</v>
      </c>
      <c r="G132" s="15">
        <f>G133+G137</f>
        <v>1626.6</v>
      </c>
      <c r="H132" s="25">
        <f t="shared" si="7"/>
        <v>62.30035619901183</v>
      </c>
    </row>
    <row r="133" spans="1:8" ht="15.75" x14ac:dyDescent="0.25">
      <c r="A133" s="12" t="s">
        <v>205</v>
      </c>
      <c r="B133" s="13" t="s">
        <v>206</v>
      </c>
      <c r="C133" s="14"/>
      <c r="D133" s="13"/>
      <c r="E133" s="13"/>
      <c r="F133" s="15">
        <f t="shared" si="16"/>
        <v>2200</v>
      </c>
      <c r="G133" s="15">
        <f t="shared" si="16"/>
        <v>1477.5</v>
      </c>
      <c r="H133" s="25">
        <f t="shared" si="7"/>
        <v>67.159090909090907</v>
      </c>
    </row>
    <row r="134" spans="1:8" ht="47.25" x14ac:dyDescent="0.25">
      <c r="A134" s="12" t="s">
        <v>18</v>
      </c>
      <c r="B134" s="13" t="s">
        <v>206</v>
      </c>
      <c r="C134" s="14" t="s">
        <v>19</v>
      </c>
      <c r="D134" s="13"/>
      <c r="E134" s="13"/>
      <c r="F134" s="15">
        <f t="shared" si="16"/>
        <v>2200</v>
      </c>
      <c r="G134" s="15">
        <f t="shared" si="16"/>
        <v>1477.5</v>
      </c>
      <c r="H134" s="25">
        <f t="shared" si="7"/>
        <v>67.159090909090907</v>
      </c>
    </row>
    <row r="135" spans="1:8" ht="15.75" x14ac:dyDescent="0.25">
      <c r="A135" s="12" t="s">
        <v>104</v>
      </c>
      <c r="B135" s="13" t="s">
        <v>206</v>
      </c>
      <c r="C135" s="14" t="s">
        <v>19</v>
      </c>
      <c r="D135" s="13" t="s">
        <v>24</v>
      </c>
      <c r="E135" s="13" t="s">
        <v>22</v>
      </c>
      <c r="F135" s="15">
        <f t="shared" si="16"/>
        <v>2200</v>
      </c>
      <c r="G135" s="15">
        <f t="shared" si="16"/>
        <v>1477.5</v>
      </c>
      <c r="H135" s="25">
        <f t="shared" si="7"/>
        <v>67.159090909090907</v>
      </c>
    </row>
    <row r="136" spans="1:8" ht="15.75" x14ac:dyDescent="0.25">
      <c r="A136" s="12" t="s">
        <v>105</v>
      </c>
      <c r="B136" s="13" t="s">
        <v>206</v>
      </c>
      <c r="C136" s="14" t="s">
        <v>19</v>
      </c>
      <c r="D136" s="13" t="s">
        <v>24</v>
      </c>
      <c r="E136" s="13" t="s">
        <v>106</v>
      </c>
      <c r="F136" s="15">
        <v>2200</v>
      </c>
      <c r="G136" s="24">
        <v>1477.5</v>
      </c>
      <c r="H136" s="25">
        <f t="shared" si="7"/>
        <v>67.159090909090907</v>
      </c>
    </row>
    <row r="137" spans="1:8" ht="31.5" x14ac:dyDescent="0.25">
      <c r="A137" s="23" t="s">
        <v>211</v>
      </c>
      <c r="B137" s="13" t="s">
        <v>210</v>
      </c>
      <c r="C137" s="14"/>
      <c r="D137" s="13"/>
      <c r="E137" s="13"/>
      <c r="F137" s="15">
        <f t="shared" ref="F137:G139" si="17">F138</f>
        <v>410.9</v>
      </c>
      <c r="G137" s="15">
        <f t="shared" si="17"/>
        <v>149.1</v>
      </c>
      <c r="H137" s="25">
        <f t="shared" si="7"/>
        <v>36.286201022146507</v>
      </c>
    </row>
    <row r="138" spans="1:8" ht="47.25" x14ac:dyDescent="0.25">
      <c r="A138" s="12" t="s">
        <v>18</v>
      </c>
      <c r="B138" s="13" t="s">
        <v>210</v>
      </c>
      <c r="C138" s="14" t="s">
        <v>19</v>
      </c>
      <c r="D138" s="13"/>
      <c r="E138" s="13"/>
      <c r="F138" s="15">
        <f t="shared" si="17"/>
        <v>410.9</v>
      </c>
      <c r="G138" s="15">
        <f t="shared" si="17"/>
        <v>149.1</v>
      </c>
      <c r="H138" s="25">
        <f t="shared" si="7"/>
        <v>36.286201022146507</v>
      </c>
    </row>
    <row r="139" spans="1:8" ht="15.75" x14ac:dyDescent="0.25">
      <c r="A139" s="12" t="s">
        <v>104</v>
      </c>
      <c r="B139" s="13" t="s">
        <v>210</v>
      </c>
      <c r="C139" s="14" t="s">
        <v>19</v>
      </c>
      <c r="D139" s="13" t="s">
        <v>24</v>
      </c>
      <c r="E139" s="13" t="s">
        <v>22</v>
      </c>
      <c r="F139" s="15">
        <f t="shared" si="17"/>
        <v>410.9</v>
      </c>
      <c r="G139" s="15">
        <f t="shared" si="17"/>
        <v>149.1</v>
      </c>
      <c r="H139" s="25">
        <f t="shared" si="7"/>
        <v>36.286201022146507</v>
      </c>
    </row>
    <row r="140" spans="1:8" ht="15.75" x14ac:dyDescent="0.25">
      <c r="A140" s="12" t="s">
        <v>105</v>
      </c>
      <c r="B140" s="13" t="s">
        <v>210</v>
      </c>
      <c r="C140" s="14" t="s">
        <v>19</v>
      </c>
      <c r="D140" s="13" t="s">
        <v>24</v>
      </c>
      <c r="E140" s="13" t="s">
        <v>106</v>
      </c>
      <c r="F140" s="15">
        <v>410.9</v>
      </c>
      <c r="G140" s="24">
        <v>149.1</v>
      </c>
      <c r="H140" s="25">
        <f t="shared" si="7"/>
        <v>36.286201022146507</v>
      </c>
    </row>
    <row r="141" spans="1:8" ht="31.5" x14ac:dyDescent="0.25">
      <c r="A141" s="12" t="s">
        <v>214</v>
      </c>
      <c r="B141" s="13" t="s">
        <v>212</v>
      </c>
      <c r="C141" s="14"/>
      <c r="D141" s="13"/>
      <c r="E141" s="13"/>
      <c r="F141" s="15">
        <f t="shared" ref="F141:G144" si="18">F142</f>
        <v>419.4</v>
      </c>
      <c r="G141" s="15">
        <f t="shared" si="18"/>
        <v>81.400000000000006</v>
      </c>
      <c r="H141" s="25">
        <f t="shared" si="7"/>
        <v>19.408679065331427</v>
      </c>
    </row>
    <row r="142" spans="1:8" ht="31.5" x14ac:dyDescent="0.25">
      <c r="A142" s="12" t="s">
        <v>215</v>
      </c>
      <c r="B142" s="13" t="s">
        <v>213</v>
      </c>
      <c r="C142" s="14"/>
      <c r="D142" s="13"/>
      <c r="E142" s="13"/>
      <c r="F142" s="15">
        <f t="shared" si="18"/>
        <v>419.4</v>
      </c>
      <c r="G142" s="15">
        <f t="shared" si="18"/>
        <v>81.400000000000006</v>
      </c>
      <c r="H142" s="25">
        <f t="shared" si="7"/>
        <v>19.408679065331427</v>
      </c>
    </row>
    <row r="143" spans="1:8" ht="47.25" x14ac:dyDescent="0.25">
      <c r="A143" s="12" t="s">
        <v>18</v>
      </c>
      <c r="B143" s="13" t="s">
        <v>213</v>
      </c>
      <c r="C143" s="14" t="s">
        <v>19</v>
      </c>
      <c r="D143" s="13"/>
      <c r="E143" s="13"/>
      <c r="F143" s="15">
        <f t="shared" si="18"/>
        <v>419.4</v>
      </c>
      <c r="G143" s="15">
        <f t="shared" si="18"/>
        <v>81.400000000000006</v>
      </c>
      <c r="H143" s="25">
        <f t="shared" si="7"/>
        <v>19.408679065331427</v>
      </c>
    </row>
    <row r="144" spans="1:8" ht="15.75" x14ac:dyDescent="0.25">
      <c r="A144" s="12" t="s">
        <v>104</v>
      </c>
      <c r="B144" s="13" t="s">
        <v>213</v>
      </c>
      <c r="C144" s="14" t="s">
        <v>19</v>
      </c>
      <c r="D144" s="13" t="s">
        <v>24</v>
      </c>
      <c r="E144" s="13" t="s">
        <v>22</v>
      </c>
      <c r="F144" s="15">
        <f t="shared" si="18"/>
        <v>419.4</v>
      </c>
      <c r="G144" s="15">
        <f t="shared" si="18"/>
        <v>81.400000000000006</v>
      </c>
      <c r="H144" s="25">
        <f t="shared" si="7"/>
        <v>19.408679065331427</v>
      </c>
    </row>
    <row r="145" spans="1:8" ht="15.75" x14ac:dyDescent="0.25">
      <c r="A145" s="12" t="s">
        <v>105</v>
      </c>
      <c r="B145" s="13" t="s">
        <v>213</v>
      </c>
      <c r="C145" s="14" t="s">
        <v>19</v>
      </c>
      <c r="D145" s="13" t="s">
        <v>24</v>
      </c>
      <c r="E145" s="13" t="s">
        <v>106</v>
      </c>
      <c r="F145" s="15">
        <v>419.4</v>
      </c>
      <c r="G145" s="24">
        <v>81.400000000000006</v>
      </c>
      <c r="H145" s="25">
        <f t="shared" si="7"/>
        <v>19.408679065331427</v>
      </c>
    </row>
    <row r="146" spans="1:8" ht="47.25" x14ac:dyDescent="0.25">
      <c r="A146" s="9" t="s">
        <v>107</v>
      </c>
      <c r="B146" s="10" t="s">
        <v>108</v>
      </c>
      <c r="C146" s="8"/>
      <c r="D146" s="10"/>
      <c r="E146" s="10"/>
      <c r="F146" s="11">
        <f>F147</f>
        <v>1586.8000000000002</v>
      </c>
      <c r="G146" s="11">
        <f>G147</f>
        <v>1567.7</v>
      </c>
      <c r="H146" s="25">
        <f t="shared" si="7"/>
        <v>98.796319637005283</v>
      </c>
    </row>
    <row r="147" spans="1:8" ht="15.75" x14ac:dyDescent="0.25">
      <c r="A147" s="12" t="s">
        <v>12</v>
      </c>
      <c r="B147" s="13" t="s">
        <v>109</v>
      </c>
      <c r="C147" s="14"/>
      <c r="D147" s="13"/>
      <c r="E147" s="13"/>
      <c r="F147" s="15">
        <f>F148+F153+F158</f>
        <v>1586.8000000000002</v>
      </c>
      <c r="G147" s="15">
        <f>G148+G153+G158</f>
        <v>1567.7</v>
      </c>
      <c r="H147" s="25">
        <f t="shared" si="7"/>
        <v>98.796319637005283</v>
      </c>
    </row>
    <row r="148" spans="1:8" ht="47.25" x14ac:dyDescent="0.25">
      <c r="A148" s="12" t="s">
        <v>110</v>
      </c>
      <c r="B148" s="13" t="s">
        <v>111</v>
      </c>
      <c r="C148" s="14"/>
      <c r="D148" s="13"/>
      <c r="E148" s="13"/>
      <c r="F148" s="15">
        <f t="shared" ref="F148:G151" si="19">F149</f>
        <v>1259.7</v>
      </c>
      <c r="G148" s="15">
        <f t="shared" si="19"/>
        <v>1259.7</v>
      </c>
      <c r="H148" s="25">
        <f t="shared" si="7"/>
        <v>100</v>
      </c>
    </row>
    <row r="149" spans="1:8" ht="94.5" x14ac:dyDescent="0.25">
      <c r="A149" s="12" t="s">
        <v>112</v>
      </c>
      <c r="B149" s="13" t="s">
        <v>113</v>
      </c>
      <c r="C149" s="14"/>
      <c r="D149" s="13"/>
      <c r="E149" s="13"/>
      <c r="F149" s="15">
        <f t="shared" si="19"/>
        <v>1259.7</v>
      </c>
      <c r="G149" s="15">
        <f t="shared" si="19"/>
        <v>1259.7</v>
      </c>
      <c r="H149" s="25">
        <f t="shared" si="7"/>
        <v>100</v>
      </c>
    </row>
    <row r="150" spans="1:8" ht="47.25" x14ac:dyDescent="0.25">
      <c r="A150" s="12" t="s">
        <v>18</v>
      </c>
      <c r="B150" s="13" t="s">
        <v>113</v>
      </c>
      <c r="C150" s="14" t="s">
        <v>19</v>
      </c>
      <c r="D150" s="13"/>
      <c r="E150" s="13"/>
      <c r="F150" s="15">
        <f t="shared" si="19"/>
        <v>1259.7</v>
      </c>
      <c r="G150" s="15">
        <f t="shared" si="19"/>
        <v>1259.7</v>
      </c>
      <c r="H150" s="25">
        <f t="shared" si="7"/>
        <v>100</v>
      </c>
    </row>
    <row r="151" spans="1:8" ht="15.75" x14ac:dyDescent="0.25">
      <c r="A151" s="12" t="s">
        <v>64</v>
      </c>
      <c r="B151" s="13" t="s">
        <v>113</v>
      </c>
      <c r="C151" s="14" t="s">
        <v>19</v>
      </c>
      <c r="D151" s="13" t="s">
        <v>65</v>
      </c>
      <c r="E151" s="13" t="s">
        <v>22</v>
      </c>
      <c r="F151" s="15">
        <f t="shared" si="19"/>
        <v>1259.7</v>
      </c>
      <c r="G151" s="15">
        <f t="shared" si="19"/>
        <v>1259.7</v>
      </c>
      <c r="H151" s="25">
        <f t="shared" si="7"/>
        <v>100</v>
      </c>
    </row>
    <row r="152" spans="1:8" ht="15.75" x14ac:dyDescent="0.25">
      <c r="A152" s="12" t="s">
        <v>92</v>
      </c>
      <c r="B152" s="13" t="s">
        <v>113</v>
      </c>
      <c r="C152" s="14" t="s">
        <v>19</v>
      </c>
      <c r="D152" s="13" t="s">
        <v>65</v>
      </c>
      <c r="E152" s="13" t="s">
        <v>93</v>
      </c>
      <c r="F152" s="15">
        <v>1259.7</v>
      </c>
      <c r="G152" s="24">
        <v>1259.7</v>
      </c>
      <c r="H152" s="25">
        <f t="shared" si="7"/>
        <v>100</v>
      </c>
    </row>
    <row r="153" spans="1:8" ht="47.25" x14ac:dyDescent="0.25">
      <c r="A153" s="12" t="s">
        <v>114</v>
      </c>
      <c r="B153" s="13" t="s">
        <v>115</v>
      </c>
      <c r="C153" s="14"/>
      <c r="D153" s="13"/>
      <c r="E153" s="13"/>
      <c r="F153" s="15">
        <f t="shared" ref="F153:G156" si="20">F154</f>
        <v>10</v>
      </c>
      <c r="G153" s="15">
        <f t="shared" si="20"/>
        <v>0</v>
      </c>
      <c r="H153" s="25">
        <f t="shared" si="7"/>
        <v>0</v>
      </c>
    </row>
    <row r="154" spans="1:8" ht="31.5" x14ac:dyDescent="0.25">
      <c r="A154" s="12" t="s">
        <v>116</v>
      </c>
      <c r="B154" s="13" t="s">
        <v>117</v>
      </c>
      <c r="C154" s="14"/>
      <c r="D154" s="13"/>
      <c r="E154" s="13"/>
      <c r="F154" s="15">
        <f t="shared" si="20"/>
        <v>10</v>
      </c>
      <c r="G154" s="15">
        <f t="shared" si="20"/>
        <v>0</v>
      </c>
      <c r="H154" s="25">
        <f t="shared" si="7"/>
        <v>0</v>
      </c>
    </row>
    <row r="155" spans="1:8" ht="47.25" x14ac:dyDescent="0.25">
      <c r="A155" s="12" t="s">
        <v>18</v>
      </c>
      <c r="B155" s="13" t="s">
        <v>117</v>
      </c>
      <c r="C155" s="14" t="s">
        <v>19</v>
      </c>
      <c r="D155" s="13"/>
      <c r="E155" s="13"/>
      <c r="F155" s="15">
        <f t="shared" si="20"/>
        <v>10</v>
      </c>
      <c r="G155" s="15">
        <f t="shared" si="20"/>
        <v>0</v>
      </c>
      <c r="H155" s="25">
        <f t="shared" si="7"/>
        <v>0</v>
      </c>
    </row>
    <row r="156" spans="1:8" ht="15.75" x14ac:dyDescent="0.25">
      <c r="A156" s="12" t="s">
        <v>104</v>
      </c>
      <c r="B156" s="13" t="s">
        <v>117</v>
      </c>
      <c r="C156" s="14" t="s">
        <v>19</v>
      </c>
      <c r="D156" s="13" t="s">
        <v>24</v>
      </c>
      <c r="E156" s="13" t="s">
        <v>22</v>
      </c>
      <c r="F156" s="15">
        <f t="shared" si="20"/>
        <v>10</v>
      </c>
      <c r="G156" s="15">
        <f t="shared" si="20"/>
        <v>0</v>
      </c>
      <c r="H156" s="25">
        <f t="shared" ref="H156:H219" si="21">G156/F156*100</f>
        <v>0</v>
      </c>
    </row>
    <row r="157" spans="1:8" ht="15.75" x14ac:dyDescent="0.25">
      <c r="A157" s="12" t="s">
        <v>118</v>
      </c>
      <c r="B157" s="13" t="s">
        <v>117</v>
      </c>
      <c r="C157" s="14" t="s">
        <v>19</v>
      </c>
      <c r="D157" s="13" t="s">
        <v>24</v>
      </c>
      <c r="E157" s="13" t="s">
        <v>119</v>
      </c>
      <c r="F157" s="15">
        <v>10</v>
      </c>
      <c r="G157" s="24">
        <v>0</v>
      </c>
      <c r="H157" s="25">
        <f t="shared" si="21"/>
        <v>0</v>
      </c>
    </row>
    <row r="158" spans="1:8" ht="47.25" x14ac:dyDescent="0.25">
      <c r="A158" s="12" t="s">
        <v>120</v>
      </c>
      <c r="B158" s="13" t="s">
        <v>121</v>
      </c>
      <c r="C158" s="14"/>
      <c r="D158" s="13"/>
      <c r="E158" s="13"/>
      <c r="F158" s="15">
        <f>F159</f>
        <v>317.10000000000002</v>
      </c>
      <c r="G158" s="15">
        <f>G159</f>
        <v>308</v>
      </c>
      <c r="H158" s="25">
        <f t="shared" si="21"/>
        <v>97.130242825607056</v>
      </c>
    </row>
    <row r="159" spans="1:8" ht="47.25" x14ac:dyDescent="0.25">
      <c r="A159" s="12" t="s">
        <v>122</v>
      </c>
      <c r="B159" s="13" t="s">
        <v>123</v>
      </c>
      <c r="C159" s="14"/>
      <c r="D159" s="13"/>
      <c r="E159" s="13"/>
      <c r="F159" s="15">
        <f>F160+F163</f>
        <v>317.10000000000002</v>
      </c>
      <c r="G159" s="15">
        <f>G160+G163</f>
        <v>308</v>
      </c>
      <c r="H159" s="25">
        <f t="shared" si="21"/>
        <v>97.130242825607056</v>
      </c>
    </row>
    <row r="160" spans="1:8" ht="31.5" x14ac:dyDescent="0.25">
      <c r="A160" s="12" t="s">
        <v>32</v>
      </c>
      <c r="B160" s="13" t="s">
        <v>123</v>
      </c>
      <c r="C160" s="14" t="s">
        <v>33</v>
      </c>
      <c r="D160" s="13"/>
      <c r="E160" s="13"/>
      <c r="F160" s="15">
        <f>F161</f>
        <v>317.10000000000002</v>
      </c>
      <c r="G160" s="15">
        <f>G161</f>
        <v>308</v>
      </c>
      <c r="H160" s="25">
        <f t="shared" si="21"/>
        <v>97.130242825607056</v>
      </c>
    </row>
    <row r="161" spans="1:8" ht="15.75" x14ac:dyDescent="0.25">
      <c r="A161" s="12" t="s">
        <v>124</v>
      </c>
      <c r="B161" s="13" t="s">
        <v>123</v>
      </c>
      <c r="C161" s="14" t="s">
        <v>33</v>
      </c>
      <c r="D161" s="13" t="s">
        <v>125</v>
      </c>
      <c r="E161" s="13" t="s">
        <v>22</v>
      </c>
      <c r="F161" s="15">
        <f>F162</f>
        <v>317.10000000000002</v>
      </c>
      <c r="G161" s="15">
        <f>G162</f>
        <v>308</v>
      </c>
      <c r="H161" s="25">
        <f t="shared" si="21"/>
        <v>97.130242825607056</v>
      </c>
    </row>
    <row r="162" spans="1:8" ht="15.75" x14ac:dyDescent="0.25">
      <c r="A162" s="12" t="s">
        <v>126</v>
      </c>
      <c r="B162" s="13" t="s">
        <v>123</v>
      </c>
      <c r="C162" s="14" t="s">
        <v>33</v>
      </c>
      <c r="D162" s="13" t="s">
        <v>125</v>
      </c>
      <c r="E162" s="13" t="s">
        <v>125</v>
      </c>
      <c r="F162" s="15">
        <v>317.10000000000002</v>
      </c>
      <c r="G162" s="24">
        <v>308</v>
      </c>
      <c r="H162" s="25">
        <f t="shared" si="21"/>
        <v>97.130242825607056</v>
      </c>
    </row>
    <row r="163" spans="1:8" ht="47.25" x14ac:dyDescent="0.25">
      <c r="A163" s="12" t="s">
        <v>18</v>
      </c>
      <c r="B163" s="13" t="s">
        <v>123</v>
      </c>
      <c r="C163" s="14" t="s">
        <v>19</v>
      </c>
      <c r="D163" s="13"/>
      <c r="E163" s="13"/>
      <c r="F163" s="15">
        <f>F164</f>
        <v>0</v>
      </c>
      <c r="G163" s="15">
        <f>G164</f>
        <v>0</v>
      </c>
      <c r="H163" s="25" t="e">
        <f t="shared" si="21"/>
        <v>#DIV/0!</v>
      </c>
    </row>
    <row r="164" spans="1:8" ht="15.75" x14ac:dyDescent="0.25">
      <c r="A164" s="12" t="s">
        <v>124</v>
      </c>
      <c r="B164" s="13" t="s">
        <v>123</v>
      </c>
      <c r="C164" s="14" t="s">
        <v>19</v>
      </c>
      <c r="D164" s="13" t="s">
        <v>125</v>
      </c>
      <c r="E164" s="13" t="s">
        <v>22</v>
      </c>
      <c r="F164" s="15">
        <f>F165</f>
        <v>0</v>
      </c>
      <c r="G164" s="15">
        <f>G165</f>
        <v>0</v>
      </c>
      <c r="H164" s="25" t="e">
        <f t="shared" si="21"/>
        <v>#DIV/0!</v>
      </c>
    </row>
    <row r="165" spans="1:8" ht="15.75" x14ac:dyDescent="0.25">
      <c r="A165" s="12" t="s">
        <v>126</v>
      </c>
      <c r="B165" s="13" t="s">
        <v>123</v>
      </c>
      <c r="C165" s="14" t="s">
        <v>19</v>
      </c>
      <c r="D165" s="13" t="s">
        <v>125</v>
      </c>
      <c r="E165" s="13" t="s">
        <v>125</v>
      </c>
      <c r="F165" s="15">
        <v>0</v>
      </c>
      <c r="G165" s="24">
        <v>0</v>
      </c>
      <c r="H165" s="25" t="e">
        <f t="shared" si="21"/>
        <v>#DIV/0!</v>
      </c>
    </row>
    <row r="166" spans="1:8" ht="47.25" x14ac:dyDescent="0.25">
      <c r="A166" s="9" t="s">
        <v>127</v>
      </c>
      <c r="B166" s="10" t="s">
        <v>128</v>
      </c>
      <c r="C166" s="8"/>
      <c r="D166" s="10"/>
      <c r="E166" s="10"/>
      <c r="F166" s="11">
        <f>F167+F211+F269</f>
        <v>19256.7</v>
      </c>
      <c r="G166" s="11">
        <f>G167+G211+G269</f>
        <v>11892.900000000001</v>
      </c>
      <c r="H166" s="25">
        <f t="shared" si="21"/>
        <v>61.759803081524879</v>
      </c>
    </row>
    <row r="167" spans="1:8" ht="31.5" x14ac:dyDescent="0.25">
      <c r="A167" s="12" t="s">
        <v>129</v>
      </c>
      <c r="B167" s="13" t="s">
        <v>130</v>
      </c>
      <c r="C167" s="14"/>
      <c r="D167" s="13"/>
      <c r="E167" s="13"/>
      <c r="F167" s="15">
        <f>F168</f>
        <v>13924.8</v>
      </c>
      <c r="G167" s="15">
        <f>G168</f>
        <v>8389.9000000000015</v>
      </c>
      <c r="H167" s="25">
        <f t="shared" si="21"/>
        <v>60.251493737791584</v>
      </c>
    </row>
    <row r="168" spans="1:8" ht="15.75" x14ac:dyDescent="0.25">
      <c r="A168" s="12" t="s">
        <v>131</v>
      </c>
      <c r="B168" s="13" t="s">
        <v>132</v>
      </c>
      <c r="C168" s="14"/>
      <c r="D168" s="13"/>
      <c r="E168" s="13"/>
      <c r="F168" s="15">
        <f>F169+F179+F183+F187+F191+F195+F199+F203+F207</f>
        <v>13924.8</v>
      </c>
      <c r="G168" s="15">
        <f>G169+G179+G183+G187+G191+G195+G199+G203+G207</f>
        <v>8389.9000000000015</v>
      </c>
      <c r="H168" s="25">
        <f t="shared" si="21"/>
        <v>60.251493737791584</v>
      </c>
    </row>
    <row r="169" spans="1:8" ht="31.5" x14ac:dyDescent="0.25">
      <c r="A169" s="12" t="s">
        <v>133</v>
      </c>
      <c r="B169" s="13" t="s">
        <v>134</v>
      </c>
      <c r="C169" s="14"/>
      <c r="D169" s="13"/>
      <c r="E169" s="13"/>
      <c r="F169" s="15">
        <f>F170+F173+F176</f>
        <v>8765.5</v>
      </c>
      <c r="G169" s="15">
        <f>G170+G173+G176</f>
        <v>5724.9</v>
      </c>
      <c r="H169" s="25">
        <f t="shared" si="21"/>
        <v>65.311733500655976</v>
      </c>
    </row>
    <row r="170" spans="1:8" ht="31.5" x14ac:dyDescent="0.25">
      <c r="A170" s="12" t="s">
        <v>135</v>
      </c>
      <c r="B170" s="13" t="s">
        <v>134</v>
      </c>
      <c r="C170" s="14" t="s">
        <v>136</v>
      </c>
      <c r="D170" s="13"/>
      <c r="E170" s="13"/>
      <c r="F170" s="15">
        <f>F171</f>
        <v>6506.6</v>
      </c>
      <c r="G170" s="15">
        <f>G171</f>
        <v>4353.7</v>
      </c>
      <c r="H170" s="25">
        <f t="shared" si="21"/>
        <v>66.912058525189792</v>
      </c>
    </row>
    <row r="171" spans="1:8" ht="15.75" x14ac:dyDescent="0.25">
      <c r="A171" s="12" t="s">
        <v>20</v>
      </c>
      <c r="B171" s="13" t="s">
        <v>134</v>
      </c>
      <c r="C171" s="14" t="s">
        <v>136</v>
      </c>
      <c r="D171" s="13" t="s">
        <v>21</v>
      </c>
      <c r="E171" s="13" t="s">
        <v>22</v>
      </c>
      <c r="F171" s="15">
        <f>F172</f>
        <v>6506.6</v>
      </c>
      <c r="G171" s="15">
        <f>G172</f>
        <v>4353.7</v>
      </c>
      <c r="H171" s="25">
        <f t="shared" si="21"/>
        <v>66.912058525189792</v>
      </c>
    </row>
    <row r="172" spans="1:8" ht="63" x14ac:dyDescent="0.25">
      <c r="A172" s="12" t="s">
        <v>23</v>
      </c>
      <c r="B172" s="13" t="s">
        <v>134</v>
      </c>
      <c r="C172" s="14" t="s">
        <v>136</v>
      </c>
      <c r="D172" s="13" t="s">
        <v>21</v>
      </c>
      <c r="E172" s="13" t="s">
        <v>24</v>
      </c>
      <c r="F172" s="15">
        <v>6506.6</v>
      </c>
      <c r="G172" s="24">
        <v>4353.7</v>
      </c>
      <c r="H172" s="25">
        <f t="shared" si="21"/>
        <v>66.912058525189792</v>
      </c>
    </row>
    <row r="173" spans="1:8" ht="47.25" x14ac:dyDescent="0.25">
      <c r="A173" s="12" t="s">
        <v>18</v>
      </c>
      <c r="B173" s="13" t="s">
        <v>134</v>
      </c>
      <c r="C173" s="14" t="s">
        <v>19</v>
      </c>
      <c r="D173" s="13"/>
      <c r="E173" s="13"/>
      <c r="F173" s="15">
        <f>F174</f>
        <v>2243.9</v>
      </c>
      <c r="G173" s="15">
        <f>G174</f>
        <v>1361.2</v>
      </c>
      <c r="H173" s="25">
        <f t="shared" si="21"/>
        <v>60.662239850260704</v>
      </c>
    </row>
    <row r="174" spans="1:8" ht="15.75" x14ac:dyDescent="0.25">
      <c r="A174" s="12" t="s">
        <v>20</v>
      </c>
      <c r="B174" s="13" t="s">
        <v>134</v>
      </c>
      <c r="C174" s="14" t="s">
        <v>19</v>
      </c>
      <c r="D174" s="13" t="s">
        <v>21</v>
      </c>
      <c r="E174" s="13" t="s">
        <v>22</v>
      </c>
      <c r="F174" s="15">
        <f>F175</f>
        <v>2243.9</v>
      </c>
      <c r="G174" s="15">
        <f>G175</f>
        <v>1361.2</v>
      </c>
      <c r="H174" s="25">
        <f t="shared" si="21"/>
        <v>60.662239850260704</v>
      </c>
    </row>
    <row r="175" spans="1:8" ht="63" x14ac:dyDescent="0.25">
      <c r="A175" s="12" t="s">
        <v>23</v>
      </c>
      <c r="B175" s="13" t="s">
        <v>134</v>
      </c>
      <c r="C175" s="14" t="s">
        <v>19</v>
      </c>
      <c r="D175" s="13" t="s">
        <v>21</v>
      </c>
      <c r="E175" s="13" t="s">
        <v>24</v>
      </c>
      <c r="F175" s="15">
        <v>2243.9</v>
      </c>
      <c r="G175" s="24">
        <v>1361.2</v>
      </c>
      <c r="H175" s="25">
        <f t="shared" si="21"/>
        <v>60.662239850260704</v>
      </c>
    </row>
    <row r="176" spans="1:8" ht="15.75" x14ac:dyDescent="0.25">
      <c r="A176" s="12" t="s">
        <v>37</v>
      </c>
      <c r="B176" s="13" t="s">
        <v>134</v>
      </c>
      <c r="C176" s="14" t="s">
        <v>38</v>
      </c>
      <c r="D176" s="13"/>
      <c r="E176" s="13"/>
      <c r="F176" s="15">
        <f>F177</f>
        <v>15</v>
      </c>
      <c r="G176" s="15">
        <f>G177</f>
        <v>10</v>
      </c>
      <c r="H176" s="25">
        <f t="shared" si="21"/>
        <v>66.666666666666657</v>
      </c>
    </row>
    <row r="177" spans="1:8" ht="15.75" x14ac:dyDescent="0.25">
      <c r="A177" s="12" t="s">
        <v>20</v>
      </c>
      <c r="B177" s="13" t="s">
        <v>134</v>
      </c>
      <c r="C177" s="14" t="s">
        <v>38</v>
      </c>
      <c r="D177" s="13" t="s">
        <v>21</v>
      </c>
      <c r="E177" s="13" t="s">
        <v>22</v>
      </c>
      <c r="F177" s="15">
        <f>F178</f>
        <v>15</v>
      </c>
      <c r="G177" s="15">
        <f>G178</f>
        <v>10</v>
      </c>
      <c r="H177" s="25">
        <f t="shared" si="21"/>
        <v>66.666666666666657</v>
      </c>
    </row>
    <row r="178" spans="1:8" ht="63" x14ac:dyDescent="0.25">
      <c r="A178" s="12" t="s">
        <v>23</v>
      </c>
      <c r="B178" s="13" t="s">
        <v>134</v>
      </c>
      <c r="C178" s="14" t="s">
        <v>38</v>
      </c>
      <c r="D178" s="13" t="s">
        <v>21</v>
      </c>
      <c r="E178" s="13" t="s">
        <v>24</v>
      </c>
      <c r="F178" s="15">
        <v>15</v>
      </c>
      <c r="G178" s="24">
        <v>10</v>
      </c>
      <c r="H178" s="25">
        <f t="shared" si="21"/>
        <v>66.666666666666657</v>
      </c>
    </row>
    <row r="179" spans="1:8" ht="31.5" x14ac:dyDescent="0.25">
      <c r="A179" s="12" t="s">
        <v>137</v>
      </c>
      <c r="B179" s="13" t="s">
        <v>138</v>
      </c>
      <c r="C179" s="14"/>
      <c r="D179" s="13"/>
      <c r="E179" s="13"/>
      <c r="F179" s="15">
        <f t="shared" ref="F179:G181" si="22">F180</f>
        <v>2396.9</v>
      </c>
      <c r="G179" s="15">
        <f t="shared" si="22"/>
        <v>1624.4</v>
      </c>
      <c r="H179" s="25">
        <f t="shared" si="21"/>
        <v>67.77087070799783</v>
      </c>
    </row>
    <row r="180" spans="1:8" ht="31.5" x14ac:dyDescent="0.25">
      <c r="A180" s="12" t="s">
        <v>135</v>
      </c>
      <c r="B180" s="13" t="s">
        <v>138</v>
      </c>
      <c r="C180" s="14" t="s">
        <v>136</v>
      </c>
      <c r="D180" s="13"/>
      <c r="E180" s="13"/>
      <c r="F180" s="15">
        <f t="shared" si="22"/>
        <v>2396.9</v>
      </c>
      <c r="G180" s="15">
        <f t="shared" si="22"/>
        <v>1624.4</v>
      </c>
      <c r="H180" s="25">
        <f t="shared" si="21"/>
        <v>67.77087070799783</v>
      </c>
    </row>
    <row r="181" spans="1:8" ht="15.75" x14ac:dyDescent="0.25">
      <c r="A181" s="12" t="s">
        <v>20</v>
      </c>
      <c r="B181" s="13" t="s">
        <v>138</v>
      </c>
      <c r="C181" s="14" t="s">
        <v>136</v>
      </c>
      <c r="D181" s="13" t="s">
        <v>21</v>
      </c>
      <c r="E181" s="13" t="s">
        <v>22</v>
      </c>
      <c r="F181" s="15">
        <f t="shared" si="22"/>
        <v>2396.9</v>
      </c>
      <c r="G181" s="15">
        <f t="shared" si="22"/>
        <v>1624.4</v>
      </c>
      <c r="H181" s="25">
        <f t="shared" si="21"/>
        <v>67.77087070799783</v>
      </c>
    </row>
    <row r="182" spans="1:8" ht="63" x14ac:dyDescent="0.25">
      <c r="A182" s="12" t="s">
        <v>23</v>
      </c>
      <c r="B182" s="13" t="s">
        <v>138</v>
      </c>
      <c r="C182" s="14" t="s">
        <v>136</v>
      </c>
      <c r="D182" s="13" t="s">
        <v>21</v>
      </c>
      <c r="E182" s="13" t="s">
        <v>24</v>
      </c>
      <c r="F182" s="15">
        <v>2396.9</v>
      </c>
      <c r="G182" s="24">
        <v>1624.4</v>
      </c>
      <c r="H182" s="25">
        <f t="shared" si="21"/>
        <v>67.77087070799783</v>
      </c>
    </row>
    <row r="183" spans="1:8" ht="15.75" x14ac:dyDescent="0.25">
      <c r="A183" s="12" t="s">
        <v>139</v>
      </c>
      <c r="B183" s="13" t="s">
        <v>140</v>
      </c>
      <c r="C183" s="14"/>
      <c r="D183" s="13"/>
      <c r="E183" s="13"/>
      <c r="F183" s="15">
        <f t="shared" ref="F183:G185" si="23">F184</f>
        <v>1906.9</v>
      </c>
      <c r="G183" s="15">
        <f t="shared" si="23"/>
        <v>396.8</v>
      </c>
      <c r="H183" s="25">
        <f t="shared" si="21"/>
        <v>20.80864229901935</v>
      </c>
    </row>
    <row r="184" spans="1:8" ht="31.5" x14ac:dyDescent="0.25">
      <c r="A184" s="12" t="s">
        <v>135</v>
      </c>
      <c r="B184" s="13" t="s">
        <v>140</v>
      </c>
      <c r="C184" s="14" t="s">
        <v>136</v>
      </c>
      <c r="D184" s="13"/>
      <c r="E184" s="13"/>
      <c r="F184" s="15">
        <f t="shared" si="23"/>
        <v>1906.9</v>
      </c>
      <c r="G184" s="15">
        <f t="shared" si="23"/>
        <v>396.8</v>
      </c>
      <c r="H184" s="25">
        <f t="shared" si="21"/>
        <v>20.80864229901935</v>
      </c>
    </row>
    <row r="185" spans="1:8" ht="15.75" x14ac:dyDescent="0.25">
      <c r="A185" s="12" t="s">
        <v>20</v>
      </c>
      <c r="B185" s="13" t="s">
        <v>140</v>
      </c>
      <c r="C185" s="14" t="s">
        <v>136</v>
      </c>
      <c r="D185" s="13" t="s">
        <v>21</v>
      </c>
      <c r="E185" s="13" t="s">
        <v>22</v>
      </c>
      <c r="F185" s="15">
        <f t="shared" si="23"/>
        <v>1906.9</v>
      </c>
      <c r="G185" s="15">
        <f t="shared" si="23"/>
        <v>396.8</v>
      </c>
      <c r="H185" s="25">
        <f t="shared" si="21"/>
        <v>20.80864229901935</v>
      </c>
    </row>
    <row r="186" spans="1:8" ht="63" x14ac:dyDescent="0.25">
      <c r="A186" s="12" t="s">
        <v>23</v>
      </c>
      <c r="B186" s="13" t="s">
        <v>140</v>
      </c>
      <c r="C186" s="14" t="s">
        <v>136</v>
      </c>
      <c r="D186" s="13" t="s">
        <v>21</v>
      </c>
      <c r="E186" s="13" t="s">
        <v>24</v>
      </c>
      <c r="F186" s="15">
        <v>1906.9</v>
      </c>
      <c r="G186" s="24">
        <v>396.8</v>
      </c>
      <c r="H186" s="25">
        <f t="shared" si="21"/>
        <v>20.80864229901935</v>
      </c>
    </row>
    <row r="187" spans="1:8" ht="47.25" x14ac:dyDescent="0.25">
      <c r="A187" s="12" t="s">
        <v>141</v>
      </c>
      <c r="B187" s="13" t="s">
        <v>142</v>
      </c>
      <c r="C187" s="14"/>
      <c r="D187" s="13"/>
      <c r="E187" s="13"/>
      <c r="F187" s="15">
        <f t="shared" ref="F187:G189" si="24">F188</f>
        <v>66.8</v>
      </c>
      <c r="G187" s="15">
        <f t="shared" si="24"/>
        <v>50.1</v>
      </c>
      <c r="H187" s="25">
        <f t="shared" si="21"/>
        <v>75</v>
      </c>
    </row>
    <row r="188" spans="1:8" ht="15.75" x14ac:dyDescent="0.25">
      <c r="A188" s="12" t="s">
        <v>143</v>
      </c>
      <c r="B188" s="13" t="s">
        <v>142</v>
      </c>
      <c r="C188" s="14" t="s">
        <v>144</v>
      </c>
      <c r="D188" s="13"/>
      <c r="E188" s="13"/>
      <c r="F188" s="15">
        <f t="shared" si="24"/>
        <v>66.8</v>
      </c>
      <c r="G188" s="15">
        <f t="shared" si="24"/>
        <v>50.1</v>
      </c>
      <c r="H188" s="25">
        <f t="shared" si="21"/>
        <v>75</v>
      </c>
    </row>
    <row r="189" spans="1:8" ht="15.75" x14ac:dyDescent="0.25">
      <c r="A189" s="12" t="s">
        <v>20</v>
      </c>
      <c r="B189" s="13" t="s">
        <v>142</v>
      </c>
      <c r="C189" s="14" t="s">
        <v>144</v>
      </c>
      <c r="D189" s="13" t="s">
        <v>21</v>
      </c>
      <c r="E189" s="13" t="s">
        <v>22</v>
      </c>
      <c r="F189" s="15">
        <f t="shared" si="24"/>
        <v>66.8</v>
      </c>
      <c r="G189" s="15">
        <f t="shared" si="24"/>
        <v>50.1</v>
      </c>
      <c r="H189" s="25">
        <f t="shared" si="21"/>
        <v>75</v>
      </c>
    </row>
    <row r="190" spans="1:8" ht="47.25" x14ac:dyDescent="0.25">
      <c r="A190" s="12" t="s">
        <v>145</v>
      </c>
      <c r="B190" s="13" t="s">
        <v>142</v>
      </c>
      <c r="C190" s="14" t="s">
        <v>144</v>
      </c>
      <c r="D190" s="13" t="s">
        <v>21</v>
      </c>
      <c r="E190" s="13" t="s">
        <v>146</v>
      </c>
      <c r="F190" s="15">
        <v>66.8</v>
      </c>
      <c r="G190" s="24">
        <v>50.1</v>
      </c>
      <c r="H190" s="25">
        <f t="shared" si="21"/>
        <v>75</v>
      </c>
    </row>
    <row r="191" spans="1:8" ht="47.25" x14ac:dyDescent="0.25">
      <c r="A191" s="12" t="s">
        <v>147</v>
      </c>
      <c r="B191" s="13" t="s">
        <v>148</v>
      </c>
      <c r="C191" s="14"/>
      <c r="D191" s="13"/>
      <c r="E191" s="13"/>
      <c r="F191" s="15">
        <f t="shared" ref="F191:G193" si="25">F192</f>
        <v>682</v>
      </c>
      <c r="G191" s="15">
        <f t="shared" si="25"/>
        <v>511.5</v>
      </c>
      <c r="H191" s="25">
        <f t="shared" si="21"/>
        <v>75</v>
      </c>
    </row>
    <row r="192" spans="1:8" ht="15.75" x14ac:dyDescent="0.25">
      <c r="A192" s="12" t="s">
        <v>143</v>
      </c>
      <c r="B192" s="13" t="s">
        <v>148</v>
      </c>
      <c r="C192" s="14" t="s">
        <v>144</v>
      </c>
      <c r="D192" s="13"/>
      <c r="E192" s="13"/>
      <c r="F192" s="15">
        <f t="shared" si="25"/>
        <v>682</v>
      </c>
      <c r="G192" s="15">
        <f t="shared" si="25"/>
        <v>511.5</v>
      </c>
      <c r="H192" s="25">
        <f t="shared" si="21"/>
        <v>75</v>
      </c>
    </row>
    <row r="193" spans="1:8" ht="15.75" x14ac:dyDescent="0.25">
      <c r="A193" s="12" t="s">
        <v>20</v>
      </c>
      <c r="B193" s="13" t="s">
        <v>148</v>
      </c>
      <c r="C193" s="14" t="s">
        <v>144</v>
      </c>
      <c r="D193" s="13" t="s">
        <v>21</v>
      </c>
      <c r="E193" s="13" t="s">
        <v>22</v>
      </c>
      <c r="F193" s="15">
        <f t="shared" si="25"/>
        <v>682</v>
      </c>
      <c r="G193" s="15">
        <f t="shared" si="25"/>
        <v>511.5</v>
      </c>
      <c r="H193" s="25">
        <f t="shared" si="21"/>
        <v>75</v>
      </c>
    </row>
    <row r="194" spans="1:8" ht="47.25" x14ac:dyDescent="0.25">
      <c r="A194" s="12" t="s">
        <v>145</v>
      </c>
      <c r="B194" s="13" t="s">
        <v>148</v>
      </c>
      <c r="C194" s="14" t="s">
        <v>144</v>
      </c>
      <c r="D194" s="13" t="s">
        <v>21</v>
      </c>
      <c r="E194" s="13" t="s">
        <v>146</v>
      </c>
      <c r="F194" s="15">
        <v>682</v>
      </c>
      <c r="G194" s="24">
        <v>511.5</v>
      </c>
      <c r="H194" s="25">
        <f t="shared" si="21"/>
        <v>75</v>
      </c>
    </row>
    <row r="195" spans="1:8" ht="78.75" x14ac:dyDescent="0.25">
      <c r="A195" s="12" t="s">
        <v>149</v>
      </c>
      <c r="B195" s="13" t="s">
        <v>150</v>
      </c>
      <c r="C195" s="14"/>
      <c r="D195" s="13"/>
      <c r="E195" s="13"/>
      <c r="F195" s="15">
        <f t="shared" ref="F195:G197" si="26">F196</f>
        <v>0</v>
      </c>
      <c r="G195" s="15">
        <f t="shared" si="26"/>
        <v>0</v>
      </c>
      <c r="H195" s="25" t="e">
        <f t="shared" si="21"/>
        <v>#DIV/0!</v>
      </c>
    </row>
    <row r="196" spans="1:8" ht="15.75" x14ac:dyDescent="0.25">
      <c r="A196" s="12" t="s">
        <v>143</v>
      </c>
      <c r="B196" s="13" t="s">
        <v>150</v>
      </c>
      <c r="C196" s="14" t="s">
        <v>144</v>
      </c>
      <c r="D196" s="13"/>
      <c r="E196" s="13"/>
      <c r="F196" s="15">
        <f t="shared" si="26"/>
        <v>0</v>
      </c>
      <c r="G196" s="15">
        <f t="shared" si="26"/>
        <v>0</v>
      </c>
      <c r="H196" s="25" t="e">
        <f t="shared" si="21"/>
        <v>#DIV/0!</v>
      </c>
    </row>
    <row r="197" spans="1:8" ht="15.75" x14ac:dyDescent="0.25">
      <c r="A197" s="12" t="s">
        <v>20</v>
      </c>
      <c r="B197" s="13" t="s">
        <v>150</v>
      </c>
      <c r="C197" s="14" t="s">
        <v>144</v>
      </c>
      <c r="D197" s="13" t="s">
        <v>21</v>
      </c>
      <c r="E197" s="13" t="s">
        <v>22</v>
      </c>
      <c r="F197" s="15">
        <f t="shared" si="26"/>
        <v>0</v>
      </c>
      <c r="G197" s="15">
        <f t="shared" si="26"/>
        <v>0</v>
      </c>
      <c r="H197" s="25" t="e">
        <f t="shared" si="21"/>
        <v>#DIV/0!</v>
      </c>
    </row>
    <row r="198" spans="1:8" ht="63" x14ac:dyDescent="0.25">
      <c r="A198" s="12" t="s">
        <v>23</v>
      </c>
      <c r="B198" s="13" t="s">
        <v>150</v>
      </c>
      <c r="C198" s="14" t="s">
        <v>144</v>
      </c>
      <c r="D198" s="13" t="s">
        <v>21</v>
      </c>
      <c r="E198" s="13" t="s">
        <v>24</v>
      </c>
      <c r="F198" s="15">
        <v>0</v>
      </c>
      <c r="G198" s="24">
        <v>0</v>
      </c>
      <c r="H198" s="25" t="e">
        <f t="shared" si="21"/>
        <v>#DIV/0!</v>
      </c>
    </row>
    <row r="199" spans="1:8" ht="63" x14ac:dyDescent="0.25">
      <c r="A199" s="12" t="s">
        <v>151</v>
      </c>
      <c r="B199" s="13" t="s">
        <v>152</v>
      </c>
      <c r="C199" s="14"/>
      <c r="D199" s="13"/>
      <c r="E199" s="13"/>
      <c r="F199" s="15">
        <f t="shared" ref="F199:G201" si="27">F200</f>
        <v>5.0999999999999996</v>
      </c>
      <c r="G199" s="15">
        <f t="shared" si="27"/>
        <v>5.0999999999999996</v>
      </c>
      <c r="H199" s="25">
        <f t="shared" si="21"/>
        <v>100</v>
      </c>
    </row>
    <row r="200" spans="1:8" ht="15.75" x14ac:dyDescent="0.25">
      <c r="A200" s="12" t="s">
        <v>143</v>
      </c>
      <c r="B200" s="13" t="s">
        <v>152</v>
      </c>
      <c r="C200" s="14" t="s">
        <v>144</v>
      </c>
      <c r="D200" s="13"/>
      <c r="E200" s="13"/>
      <c r="F200" s="15">
        <f t="shared" si="27"/>
        <v>5.0999999999999996</v>
      </c>
      <c r="G200" s="15">
        <f t="shared" si="27"/>
        <v>5.0999999999999996</v>
      </c>
      <c r="H200" s="25">
        <f t="shared" si="21"/>
        <v>100</v>
      </c>
    </row>
    <row r="201" spans="1:8" ht="15.75" x14ac:dyDescent="0.25">
      <c r="A201" s="12" t="s">
        <v>20</v>
      </c>
      <c r="B201" s="13" t="s">
        <v>152</v>
      </c>
      <c r="C201" s="14" t="s">
        <v>144</v>
      </c>
      <c r="D201" s="13" t="s">
        <v>21</v>
      </c>
      <c r="E201" s="13" t="s">
        <v>22</v>
      </c>
      <c r="F201" s="15">
        <f t="shared" si="27"/>
        <v>5.0999999999999996</v>
      </c>
      <c r="G201" s="15">
        <f t="shared" si="27"/>
        <v>5.0999999999999996</v>
      </c>
      <c r="H201" s="25">
        <f t="shared" si="21"/>
        <v>100</v>
      </c>
    </row>
    <row r="202" spans="1:8" ht="63" x14ac:dyDescent="0.25">
      <c r="A202" s="12" t="s">
        <v>23</v>
      </c>
      <c r="B202" s="13" t="s">
        <v>152</v>
      </c>
      <c r="C202" s="14" t="s">
        <v>144</v>
      </c>
      <c r="D202" s="13" t="s">
        <v>21</v>
      </c>
      <c r="E202" s="13" t="s">
        <v>24</v>
      </c>
      <c r="F202" s="15">
        <v>5.0999999999999996</v>
      </c>
      <c r="G202" s="24">
        <v>5.0999999999999996</v>
      </c>
      <c r="H202" s="25">
        <f t="shared" si="21"/>
        <v>100</v>
      </c>
    </row>
    <row r="203" spans="1:8" ht="47.25" x14ac:dyDescent="0.25">
      <c r="A203" s="12" t="s">
        <v>153</v>
      </c>
      <c r="B203" s="13" t="s">
        <v>154</v>
      </c>
      <c r="C203" s="14"/>
      <c r="D203" s="13"/>
      <c r="E203" s="13"/>
      <c r="F203" s="15">
        <f t="shared" ref="F203:G205" si="28">F204</f>
        <v>98.1</v>
      </c>
      <c r="G203" s="15">
        <f t="shared" si="28"/>
        <v>73.599999999999994</v>
      </c>
      <c r="H203" s="25">
        <f t="shared" si="21"/>
        <v>75.025484199796125</v>
      </c>
    </row>
    <row r="204" spans="1:8" ht="15.75" x14ac:dyDescent="0.25">
      <c r="A204" s="12" t="s">
        <v>143</v>
      </c>
      <c r="B204" s="13" t="s">
        <v>154</v>
      </c>
      <c r="C204" s="14" t="s">
        <v>144</v>
      </c>
      <c r="D204" s="13"/>
      <c r="E204" s="13"/>
      <c r="F204" s="15">
        <f t="shared" si="28"/>
        <v>98.1</v>
      </c>
      <c r="G204" s="15">
        <f t="shared" si="28"/>
        <v>73.599999999999994</v>
      </c>
      <c r="H204" s="25">
        <f t="shared" si="21"/>
        <v>75.025484199796125</v>
      </c>
    </row>
    <row r="205" spans="1:8" ht="15.75" x14ac:dyDescent="0.25">
      <c r="A205" s="12" t="s">
        <v>20</v>
      </c>
      <c r="B205" s="13" t="s">
        <v>154</v>
      </c>
      <c r="C205" s="14" t="s">
        <v>144</v>
      </c>
      <c r="D205" s="13" t="s">
        <v>21</v>
      </c>
      <c r="E205" s="13" t="s">
        <v>22</v>
      </c>
      <c r="F205" s="15">
        <f t="shared" si="28"/>
        <v>98.1</v>
      </c>
      <c r="G205" s="15">
        <f t="shared" si="28"/>
        <v>73.599999999999994</v>
      </c>
      <c r="H205" s="25">
        <f t="shared" si="21"/>
        <v>75.025484199796125</v>
      </c>
    </row>
    <row r="206" spans="1:8" ht="63" x14ac:dyDescent="0.25">
      <c r="A206" s="12" t="s">
        <v>23</v>
      </c>
      <c r="B206" s="13" t="s">
        <v>154</v>
      </c>
      <c r="C206" s="14" t="s">
        <v>144</v>
      </c>
      <c r="D206" s="13" t="s">
        <v>21</v>
      </c>
      <c r="E206" s="13" t="s">
        <v>24</v>
      </c>
      <c r="F206" s="15">
        <v>98.1</v>
      </c>
      <c r="G206" s="24">
        <v>73.599999999999994</v>
      </c>
      <c r="H206" s="25">
        <f t="shared" si="21"/>
        <v>75.025484199796125</v>
      </c>
    </row>
    <row r="207" spans="1:8" ht="63" x14ac:dyDescent="0.25">
      <c r="A207" s="12" t="s">
        <v>155</v>
      </c>
      <c r="B207" s="13" t="s">
        <v>156</v>
      </c>
      <c r="C207" s="14"/>
      <c r="D207" s="13"/>
      <c r="E207" s="13"/>
      <c r="F207" s="15">
        <f t="shared" ref="F207:G209" si="29">F208</f>
        <v>3.5</v>
      </c>
      <c r="G207" s="15">
        <f t="shared" si="29"/>
        <v>3.5</v>
      </c>
      <c r="H207" s="25">
        <f t="shared" si="21"/>
        <v>100</v>
      </c>
    </row>
    <row r="208" spans="1:8" ht="47.25" x14ac:dyDescent="0.25">
      <c r="A208" s="12" t="s">
        <v>18</v>
      </c>
      <c r="B208" s="13" t="s">
        <v>156</v>
      </c>
      <c r="C208" s="14" t="s">
        <v>19</v>
      </c>
      <c r="D208" s="13"/>
      <c r="E208" s="13"/>
      <c r="F208" s="15">
        <f t="shared" si="29"/>
        <v>3.5</v>
      </c>
      <c r="G208" s="15">
        <f t="shared" si="29"/>
        <v>3.5</v>
      </c>
      <c r="H208" s="25">
        <f t="shared" si="21"/>
        <v>100</v>
      </c>
    </row>
    <row r="209" spans="1:8" ht="15.75" x14ac:dyDescent="0.25">
      <c r="A209" s="12" t="s">
        <v>20</v>
      </c>
      <c r="B209" s="13" t="s">
        <v>156</v>
      </c>
      <c r="C209" s="14" t="s">
        <v>19</v>
      </c>
      <c r="D209" s="13" t="s">
        <v>21</v>
      </c>
      <c r="E209" s="13" t="s">
        <v>22</v>
      </c>
      <c r="F209" s="15">
        <f t="shared" si="29"/>
        <v>3.5</v>
      </c>
      <c r="G209" s="15">
        <f t="shared" si="29"/>
        <v>3.5</v>
      </c>
      <c r="H209" s="25">
        <f t="shared" si="21"/>
        <v>100</v>
      </c>
    </row>
    <row r="210" spans="1:8" ht="15.75" x14ac:dyDescent="0.25">
      <c r="A210" s="12" t="s">
        <v>157</v>
      </c>
      <c r="B210" s="13" t="s">
        <v>156</v>
      </c>
      <c r="C210" s="14" t="s">
        <v>19</v>
      </c>
      <c r="D210" s="13" t="s">
        <v>21</v>
      </c>
      <c r="E210" s="13" t="s">
        <v>158</v>
      </c>
      <c r="F210" s="15">
        <v>3.5</v>
      </c>
      <c r="G210" s="24">
        <v>3.5</v>
      </c>
      <c r="H210" s="25">
        <f t="shared" si="21"/>
        <v>100</v>
      </c>
    </row>
    <row r="211" spans="1:8" ht="31.5" x14ac:dyDescent="0.25">
      <c r="A211" s="12" t="s">
        <v>159</v>
      </c>
      <c r="B211" s="13" t="s">
        <v>160</v>
      </c>
      <c r="C211" s="14"/>
      <c r="D211" s="13"/>
      <c r="E211" s="13"/>
      <c r="F211" s="15">
        <f>F212</f>
        <v>5294.6</v>
      </c>
      <c r="G211" s="15">
        <f>G212</f>
        <v>3465.7</v>
      </c>
      <c r="H211" s="25">
        <f t="shared" si="21"/>
        <v>65.457258338684682</v>
      </c>
    </row>
    <row r="212" spans="1:8" ht="15.75" x14ac:dyDescent="0.25">
      <c r="A212" s="12" t="s">
        <v>131</v>
      </c>
      <c r="B212" s="13" t="s">
        <v>161</v>
      </c>
      <c r="C212" s="14"/>
      <c r="D212" s="13"/>
      <c r="E212" s="13"/>
      <c r="F212" s="15">
        <f>F213+F217+F225+F238+F242+F246+F254+F258+F262+F250+F221</f>
        <v>5294.6</v>
      </c>
      <c r="G212" s="15">
        <f>G213+G217+G225+G238+G242+G246+G254+G258+G262+G250+G221</f>
        <v>3465.7</v>
      </c>
      <c r="H212" s="25">
        <f t="shared" si="21"/>
        <v>65.457258338684682</v>
      </c>
    </row>
    <row r="213" spans="1:8" ht="31.5" x14ac:dyDescent="0.25">
      <c r="A213" s="12" t="s">
        <v>162</v>
      </c>
      <c r="B213" s="13" t="s">
        <v>163</v>
      </c>
      <c r="C213" s="14"/>
      <c r="D213" s="13"/>
      <c r="E213" s="13"/>
      <c r="F213" s="15">
        <f t="shared" ref="F213:G215" si="30">F214</f>
        <v>150</v>
      </c>
      <c r="G213" s="15">
        <f t="shared" si="30"/>
        <v>0</v>
      </c>
      <c r="H213" s="25">
        <f t="shared" si="21"/>
        <v>0</v>
      </c>
    </row>
    <row r="214" spans="1:8" ht="15.75" x14ac:dyDescent="0.25">
      <c r="A214" s="12" t="s">
        <v>164</v>
      </c>
      <c r="B214" s="13" t="s">
        <v>163</v>
      </c>
      <c r="C214" s="14" t="s">
        <v>165</v>
      </c>
      <c r="D214" s="13"/>
      <c r="E214" s="13"/>
      <c r="F214" s="15">
        <f t="shared" si="30"/>
        <v>150</v>
      </c>
      <c r="G214" s="15">
        <f t="shared" si="30"/>
        <v>0</v>
      </c>
      <c r="H214" s="25">
        <f t="shared" si="21"/>
        <v>0</v>
      </c>
    </row>
    <row r="215" spans="1:8" ht="15.75" x14ac:dyDescent="0.25">
      <c r="A215" s="12" t="s">
        <v>20</v>
      </c>
      <c r="B215" s="13" t="s">
        <v>163</v>
      </c>
      <c r="C215" s="14" t="s">
        <v>165</v>
      </c>
      <c r="D215" s="13" t="s">
        <v>21</v>
      </c>
      <c r="E215" s="13" t="s">
        <v>22</v>
      </c>
      <c r="F215" s="15">
        <f t="shared" si="30"/>
        <v>150</v>
      </c>
      <c r="G215" s="15">
        <f t="shared" si="30"/>
        <v>0</v>
      </c>
      <c r="H215" s="25">
        <f t="shared" si="21"/>
        <v>0</v>
      </c>
    </row>
    <row r="216" spans="1:8" ht="15.75" x14ac:dyDescent="0.25">
      <c r="A216" s="12" t="s">
        <v>166</v>
      </c>
      <c r="B216" s="13" t="s">
        <v>163</v>
      </c>
      <c r="C216" s="14" t="s">
        <v>165</v>
      </c>
      <c r="D216" s="13" t="s">
        <v>21</v>
      </c>
      <c r="E216" s="13" t="s">
        <v>50</v>
      </c>
      <c r="F216" s="15">
        <v>150</v>
      </c>
      <c r="G216" s="24">
        <v>0</v>
      </c>
      <c r="H216" s="25">
        <f t="shared" si="21"/>
        <v>0</v>
      </c>
    </row>
    <row r="217" spans="1:8" ht="31.5" x14ac:dyDescent="0.25">
      <c r="A217" s="12" t="s">
        <v>167</v>
      </c>
      <c r="B217" s="13" t="s">
        <v>168</v>
      </c>
      <c r="C217" s="14"/>
      <c r="D217" s="13"/>
      <c r="E217" s="13"/>
      <c r="F217" s="15">
        <f t="shared" ref="F217:G219" si="31">F218</f>
        <v>764</v>
      </c>
      <c r="G217" s="15">
        <f t="shared" si="31"/>
        <v>713.4</v>
      </c>
      <c r="H217" s="25">
        <f t="shared" si="21"/>
        <v>93.376963350785331</v>
      </c>
    </row>
    <row r="218" spans="1:8" ht="15.75" x14ac:dyDescent="0.25">
      <c r="A218" s="12" t="s">
        <v>169</v>
      </c>
      <c r="B218" s="13" t="s">
        <v>168</v>
      </c>
      <c r="C218" s="14" t="s">
        <v>170</v>
      </c>
      <c r="D218" s="13"/>
      <c r="E218" s="13"/>
      <c r="F218" s="15">
        <f t="shared" si="31"/>
        <v>764</v>
      </c>
      <c r="G218" s="15">
        <f t="shared" si="31"/>
        <v>713.4</v>
      </c>
      <c r="H218" s="25">
        <f t="shared" si="21"/>
        <v>93.376963350785331</v>
      </c>
    </row>
    <row r="219" spans="1:8" ht="15.75" x14ac:dyDescent="0.25">
      <c r="A219" s="12" t="s">
        <v>20</v>
      </c>
      <c r="B219" s="13" t="s">
        <v>168</v>
      </c>
      <c r="C219" s="14" t="s">
        <v>170</v>
      </c>
      <c r="D219" s="13" t="s">
        <v>21</v>
      </c>
      <c r="E219" s="13" t="s">
        <v>22</v>
      </c>
      <c r="F219" s="15">
        <f t="shared" si="31"/>
        <v>764</v>
      </c>
      <c r="G219" s="15">
        <f t="shared" si="31"/>
        <v>713.4</v>
      </c>
      <c r="H219" s="25">
        <f t="shared" si="21"/>
        <v>93.376963350785331</v>
      </c>
    </row>
    <row r="220" spans="1:8" ht="15.75" x14ac:dyDescent="0.25">
      <c r="A220" s="12" t="s">
        <v>171</v>
      </c>
      <c r="B220" s="13" t="s">
        <v>168</v>
      </c>
      <c r="C220" s="14" t="s">
        <v>170</v>
      </c>
      <c r="D220" s="13" t="s">
        <v>21</v>
      </c>
      <c r="E220" s="13" t="s">
        <v>125</v>
      </c>
      <c r="F220" s="15">
        <v>764</v>
      </c>
      <c r="G220" s="24">
        <v>713.4</v>
      </c>
      <c r="H220" s="25">
        <f t="shared" ref="H220:H274" si="32">G220/F220*100</f>
        <v>93.376963350785331</v>
      </c>
    </row>
    <row r="221" spans="1:8" ht="47.25" x14ac:dyDescent="0.25">
      <c r="A221" s="12" t="s">
        <v>223</v>
      </c>
      <c r="B221" s="13" t="s">
        <v>220</v>
      </c>
      <c r="C221" s="14"/>
      <c r="D221" s="13"/>
      <c r="E221" s="13"/>
      <c r="F221" s="15">
        <f t="shared" ref="F221:G223" si="33">F222</f>
        <v>76</v>
      </c>
      <c r="G221" s="15">
        <f t="shared" si="33"/>
        <v>76</v>
      </c>
      <c r="H221" s="25">
        <f t="shared" si="32"/>
        <v>100</v>
      </c>
    </row>
    <row r="222" spans="1:8" ht="47.25" x14ac:dyDescent="0.25">
      <c r="A222" s="12" t="s">
        <v>18</v>
      </c>
      <c r="B222" s="13" t="s">
        <v>220</v>
      </c>
      <c r="C222" s="14" t="s">
        <v>19</v>
      </c>
      <c r="D222" s="13"/>
      <c r="E222" s="13"/>
      <c r="F222" s="15">
        <f t="shared" si="33"/>
        <v>76</v>
      </c>
      <c r="G222" s="15">
        <f t="shared" si="33"/>
        <v>76</v>
      </c>
      <c r="H222" s="25">
        <f t="shared" si="32"/>
        <v>100</v>
      </c>
    </row>
    <row r="223" spans="1:8" ht="15.75" x14ac:dyDescent="0.25">
      <c r="A223" s="12" t="s">
        <v>20</v>
      </c>
      <c r="B223" s="13" t="s">
        <v>220</v>
      </c>
      <c r="C223" s="14" t="s">
        <v>19</v>
      </c>
      <c r="D223" s="13" t="s">
        <v>21</v>
      </c>
      <c r="E223" s="13" t="s">
        <v>22</v>
      </c>
      <c r="F223" s="15">
        <f t="shared" si="33"/>
        <v>76</v>
      </c>
      <c r="G223" s="15">
        <f t="shared" si="33"/>
        <v>76</v>
      </c>
      <c r="H223" s="25">
        <f t="shared" si="32"/>
        <v>100</v>
      </c>
    </row>
    <row r="224" spans="1:8" ht="15.75" x14ac:dyDescent="0.25">
      <c r="A224" s="12" t="s">
        <v>157</v>
      </c>
      <c r="B224" s="13" t="s">
        <v>220</v>
      </c>
      <c r="C224" s="14" t="s">
        <v>19</v>
      </c>
      <c r="D224" s="13" t="s">
        <v>21</v>
      </c>
      <c r="E224" s="13" t="s">
        <v>158</v>
      </c>
      <c r="F224" s="15">
        <v>76</v>
      </c>
      <c r="G224" s="24">
        <v>76</v>
      </c>
      <c r="H224" s="25">
        <f t="shared" si="32"/>
        <v>100</v>
      </c>
    </row>
    <row r="225" spans="1:8" ht="15.75" x14ac:dyDescent="0.25">
      <c r="A225" s="12" t="s">
        <v>172</v>
      </c>
      <c r="B225" s="13" t="s">
        <v>173</v>
      </c>
      <c r="C225" s="14"/>
      <c r="D225" s="13"/>
      <c r="E225" s="13"/>
      <c r="F225" s="15">
        <f>F226</f>
        <v>584.29999999999995</v>
      </c>
      <c r="G225" s="15">
        <f>G226+G229+G235+G232</f>
        <v>322.40000000000003</v>
      </c>
      <c r="H225" s="25">
        <f t="shared" si="32"/>
        <v>55.177135033373283</v>
      </c>
    </row>
    <row r="226" spans="1:8" ht="47.25" x14ac:dyDescent="0.25">
      <c r="A226" s="12" t="s">
        <v>18</v>
      </c>
      <c r="B226" s="13" t="s">
        <v>173</v>
      </c>
      <c r="C226" s="14" t="s">
        <v>19</v>
      </c>
      <c r="D226" s="13"/>
      <c r="E226" s="13"/>
      <c r="F226" s="15">
        <f>F227+F229+F232+F235</f>
        <v>584.29999999999995</v>
      </c>
      <c r="G226" s="15">
        <f>G227</f>
        <v>249</v>
      </c>
      <c r="H226" s="25">
        <f t="shared" si="32"/>
        <v>42.615094985452686</v>
      </c>
    </row>
    <row r="227" spans="1:8" ht="15.75" x14ac:dyDescent="0.25">
      <c r="A227" s="12" t="s">
        <v>20</v>
      </c>
      <c r="B227" s="13" t="s">
        <v>173</v>
      </c>
      <c r="C227" s="14" t="s">
        <v>19</v>
      </c>
      <c r="D227" s="13" t="s">
        <v>21</v>
      </c>
      <c r="E227" s="13" t="s">
        <v>22</v>
      </c>
      <c r="F227" s="15">
        <f>F228</f>
        <v>503</v>
      </c>
      <c r="G227" s="15">
        <f>G228</f>
        <v>249</v>
      </c>
      <c r="H227" s="25">
        <f t="shared" si="32"/>
        <v>49.502982107355862</v>
      </c>
    </row>
    <row r="228" spans="1:8" ht="15.75" x14ac:dyDescent="0.25">
      <c r="A228" s="12" t="s">
        <v>157</v>
      </c>
      <c r="B228" s="13" t="s">
        <v>173</v>
      </c>
      <c r="C228" s="14" t="s">
        <v>19</v>
      </c>
      <c r="D228" s="13" t="s">
        <v>21</v>
      </c>
      <c r="E228" s="13" t="s">
        <v>158</v>
      </c>
      <c r="F228" s="15">
        <v>503</v>
      </c>
      <c r="G228" s="24">
        <v>249</v>
      </c>
      <c r="H228" s="25">
        <f t="shared" si="32"/>
        <v>49.502982107355862</v>
      </c>
    </row>
    <row r="229" spans="1:8" ht="15.75" x14ac:dyDescent="0.25">
      <c r="A229" s="12" t="s">
        <v>174</v>
      </c>
      <c r="B229" s="13" t="s">
        <v>173</v>
      </c>
      <c r="C229" s="14" t="s">
        <v>175</v>
      </c>
      <c r="D229" s="13"/>
      <c r="E229" s="13"/>
      <c r="F229" s="15">
        <f>F230</f>
        <v>12</v>
      </c>
      <c r="G229" s="15">
        <f>G230</f>
        <v>12</v>
      </c>
      <c r="H229" s="25">
        <f t="shared" si="32"/>
        <v>100</v>
      </c>
    </row>
    <row r="230" spans="1:8" ht="15.75" x14ac:dyDescent="0.25">
      <c r="A230" s="12" t="s">
        <v>20</v>
      </c>
      <c r="B230" s="13" t="s">
        <v>173</v>
      </c>
      <c r="C230" s="14" t="s">
        <v>175</v>
      </c>
      <c r="D230" s="13" t="s">
        <v>21</v>
      </c>
      <c r="E230" s="13" t="s">
        <v>22</v>
      </c>
      <c r="F230" s="15">
        <f>F231</f>
        <v>12</v>
      </c>
      <c r="G230" s="15">
        <f>G231</f>
        <v>12</v>
      </c>
      <c r="H230" s="25">
        <f t="shared" si="32"/>
        <v>100</v>
      </c>
    </row>
    <row r="231" spans="1:8" ht="15.75" x14ac:dyDescent="0.25">
      <c r="A231" s="12" t="s">
        <v>157</v>
      </c>
      <c r="B231" s="13" t="s">
        <v>173</v>
      </c>
      <c r="C231" s="14" t="s">
        <v>175</v>
      </c>
      <c r="D231" s="13" t="s">
        <v>21</v>
      </c>
      <c r="E231" s="13" t="s">
        <v>158</v>
      </c>
      <c r="F231" s="15">
        <v>12</v>
      </c>
      <c r="G231" s="24">
        <v>12</v>
      </c>
      <c r="H231" s="25">
        <f t="shared" si="32"/>
        <v>100</v>
      </c>
    </row>
    <row r="232" spans="1:8" ht="15.75" x14ac:dyDescent="0.25">
      <c r="A232" s="12" t="s">
        <v>225</v>
      </c>
      <c r="B232" s="13" t="s">
        <v>173</v>
      </c>
      <c r="C232" s="14">
        <v>830</v>
      </c>
      <c r="D232" s="13"/>
      <c r="E232" s="13"/>
      <c r="F232" s="15">
        <f>F233</f>
        <v>49.8</v>
      </c>
      <c r="G232" s="15">
        <f>G233</f>
        <v>49.8</v>
      </c>
      <c r="H232" s="25">
        <f t="shared" si="32"/>
        <v>100</v>
      </c>
    </row>
    <row r="233" spans="1:8" ht="15.75" x14ac:dyDescent="0.25">
      <c r="A233" s="12" t="s">
        <v>20</v>
      </c>
      <c r="B233" s="13" t="s">
        <v>173</v>
      </c>
      <c r="C233" s="14">
        <v>830</v>
      </c>
      <c r="D233" s="13" t="s">
        <v>21</v>
      </c>
      <c r="E233" s="13" t="s">
        <v>22</v>
      </c>
      <c r="F233" s="15">
        <f>F234</f>
        <v>49.8</v>
      </c>
      <c r="G233" s="15">
        <f>G234</f>
        <v>49.8</v>
      </c>
      <c r="H233" s="25">
        <f t="shared" si="32"/>
        <v>100</v>
      </c>
    </row>
    <row r="234" spans="1:8" ht="15.75" x14ac:dyDescent="0.25">
      <c r="A234" s="12" t="s">
        <v>157</v>
      </c>
      <c r="B234" s="13" t="s">
        <v>173</v>
      </c>
      <c r="C234" s="14">
        <v>830</v>
      </c>
      <c r="D234" s="13" t="s">
        <v>21</v>
      </c>
      <c r="E234" s="13" t="s">
        <v>158</v>
      </c>
      <c r="F234" s="15">
        <v>49.8</v>
      </c>
      <c r="G234" s="24">
        <v>49.8</v>
      </c>
      <c r="H234" s="25">
        <f t="shared" si="32"/>
        <v>100</v>
      </c>
    </row>
    <row r="235" spans="1:8" ht="15.75" x14ac:dyDescent="0.25">
      <c r="A235" s="12" t="s">
        <v>37</v>
      </c>
      <c r="B235" s="13" t="s">
        <v>173</v>
      </c>
      <c r="C235" s="14" t="s">
        <v>38</v>
      </c>
      <c r="D235" s="13"/>
      <c r="E235" s="13"/>
      <c r="F235" s="15">
        <f>F236</f>
        <v>19.5</v>
      </c>
      <c r="G235" s="15">
        <f>G236</f>
        <v>11.6</v>
      </c>
      <c r="H235" s="25">
        <f t="shared" si="32"/>
        <v>59.487179487179489</v>
      </c>
    </row>
    <row r="236" spans="1:8" ht="15.75" x14ac:dyDescent="0.25">
      <c r="A236" s="12" t="s">
        <v>20</v>
      </c>
      <c r="B236" s="13" t="s">
        <v>173</v>
      </c>
      <c r="C236" s="14" t="s">
        <v>38</v>
      </c>
      <c r="D236" s="13" t="s">
        <v>21</v>
      </c>
      <c r="E236" s="13" t="s">
        <v>22</v>
      </c>
      <c r="F236" s="15">
        <f>F237</f>
        <v>19.5</v>
      </c>
      <c r="G236" s="15">
        <f>G237</f>
        <v>11.6</v>
      </c>
      <c r="H236" s="25">
        <f t="shared" si="32"/>
        <v>59.487179487179489</v>
      </c>
    </row>
    <row r="237" spans="1:8" ht="15.75" x14ac:dyDescent="0.25">
      <c r="A237" s="12" t="s">
        <v>157</v>
      </c>
      <c r="B237" s="13" t="s">
        <v>173</v>
      </c>
      <c r="C237" s="14" t="s">
        <v>38</v>
      </c>
      <c r="D237" s="13" t="s">
        <v>21</v>
      </c>
      <c r="E237" s="13" t="s">
        <v>158</v>
      </c>
      <c r="F237" s="15">
        <v>19.5</v>
      </c>
      <c r="G237" s="24">
        <v>11.6</v>
      </c>
      <c r="H237" s="25">
        <f t="shared" si="32"/>
        <v>59.487179487179489</v>
      </c>
    </row>
    <row r="238" spans="1:8" ht="31.5" x14ac:dyDescent="0.25">
      <c r="A238" s="12" t="s">
        <v>176</v>
      </c>
      <c r="B238" s="13" t="s">
        <v>177</v>
      </c>
      <c r="C238" s="14"/>
      <c r="D238" s="13"/>
      <c r="E238" s="13"/>
      <c r="F238" s="15">
        <f t="shared" ref="F238:G240" si="34">F239</f>
        <v>100</v>
      </c>
      <c r="G238" s="15">
        <f t="shared" si="34"/>
        <v>31.5</v>
      </c>
      <c r="H238" s="25">
        <f t="shared" si="32"/>
        <v>31.5</v>
      </c>
    </row>
    <row r="239" spans="1:8" ht="47.25" x14ac:dyDescent="0.25">
      <c r="A239" s="12" t="s">
        <v>18</v>
      </c>
      <c r="B239" s="13" t="s">
        <v>177</v>
      </c>
      <c r="C239" s="14" t="s">
        <v>19</v>
      </c>
      <c r="D239" s="13"/>
      <c r="E239" s="13"/>
      <c r="F239" s="15">
        <f t="shared" si="34"/>
        <v>100</v>
      </c>
      <c r="G239" s="15">
        <f t="shared" si="34"/>
        <v>31.5</v>
      </c>
      <c r="H239" s="25">
        <f t="shared" si="32"/>
        <v>31.5</v>
      </c>
    </row>
    <row r="240" spans="1:8" ht="15.75" x14ac:dyDescent="0.25">
      <c r="A240" s="12" t="s">
        <v>20</v>
      </c>
      <c r="B240" s="13" t="s">
        <v>177</v>
      </c>
      <c r="C240" s="14" t="s">
        <v>19</v>
      </c>
      <c r="D240" s="13" t="s">
        <v>21</v>
      </c>
      <c r="E240" s="13" t="s">
        <v>22</v>
      </c>
      <c r="F240" s="15">
        <f t="shared" si="34"/>
        <v>100</v>
      </c>
      <c r="G240" s="15">
        <f t="shared" si="34"/>
        <v>31.5</v>
      </c>
      <c r="H240" s="25">
        <f t="shared" si="32"/>
        <v>31.5</v>
      </c>
    </row>
    <row r="241" spans="1:8" ht="15.75" x14ac:dyDescent="0.25">
      <c r="A241" s="12" t="s">
        <v>157</v>
      </c>
      <c r="B241" s="13" t="s">
        <v>177</v>
      </c>
      <c r="C241" s="14" t="s">
        <v>19</v>
      </c>
      <c r="D241" s="13" t="s">
        <v>21</v>
      </c>
      <c r="E241" s="13" t="s">
        <v>158</v>
      </c>
      <c r="F241" s="15">
        <v>100</v>
      </c>
      <c r="G241" s="24">
        <v>31.5</v>
      </c>
      <c r="H241" s="25">
        <f t="shared" si="32"/>
        <v>31.5</v>
      </c>
    </row>
    <row r="242" spans="1:8" ht="31.5" x14ac:dyDescent="0.25">
      <c r="A242" s="12" t="s">
        <v>178</v>
      </c>
      <c r="B242" s="13" t="s">
        <v>184</v>
      </c>
      <c r="C242" s="14"/>
      <c r="D242" s="13"/>
      <c r="E242" s="13"/>
      <c r="F242" s="15">
        <f t="shared" ref="F242:G244" si="35">F243</f>
        <v>178</v>
      </c>
      <c r="G242" s="15">
        <f t="shared" si="35"/>
        <v>100.9</v>
      </c>
      <c r="H242" s="25">
        <f t="shared" si="32"/>
        <v>56.685393258426977</v>
      </c>
    </row>
    <row r="243" spans="1:8" ht="47.25" x14ac:dyDescent="0.25">
      <c r="A243" s="12" t="s">
        <v>18</v>
      </c>
      <c r="B243" s="13" t="s">
        <v>184</v>
      </c>
      <c r="C243" s="14" t="s">
        <v>19</v>
      </c>
      <c r="D243" s="13"/>
      <c r="E243" s="13"/>
      <c r="F243" s="15">
        <f t="shared" si="35"/>
        <v>178</v>
      </c>
      <c r="G243" s="15">
        <f t="shared" si="35"/>
        <v>100.9</v>
      </c>
      <c r="H243" s="25">
        <f t="shared" si="32"/>
        <v>56.685393258426977</v>
      </c>
    </row>
    <row r="244" spans="1:8" ht="31.5" x14ac:dyDescent="0.25">
      <c r="A244" s="12" t="s">
        <v>180</v>
      </c>
      <c r="B244" s="13" t="s">
        <v>184</v>
      </c>
      <c r="C244" s="14" t="s">
        <v>19</v>
      </c>
      <c r="D244" s="13" t="s">
        <v>93</v>
      </c>
      <c r="E244" s="13" t="s">
        <v>22</v>
      </c>
      <c r="F244" s="15">
        <f t="shared" si="35"/>
        <v>178</v>
      </c>
      <c r="G244" s="15">
        <f t="shared" si="35"/>
        <v>100.9</v>
      </c>
      <c r="H244" s="25">
        <f t="shared" si="32"/>
        <v>56.685393258426977</v>
      </c>
    </row>
    <row r="245" spans="1:8" ht="15.75" x14ac:dyDescent="0.25">
      <c r="A245" s="12" t="s">
        <v>185</v>
      </c>
      <c r="B245" s="13" t="s">
        <v>184</v>
      </c>
      <c r="C245" s="14" t="s">
        <v>19</v>
      </c>
      <c r="D245" s="13" t="s">
        <v>93</v>
      </c>
      <c r="E245" s="13" t="s">
        <v>182</v>
      </c>
      <c r="F245" s="15">
        <v>178</v>
      </c>
      <c r="G245" s="24">
        <v>100.9</v>
      </c>
      <c r="H245" s="25">
        <f t="shared" si="32"/>
        <v>56.685393258426977</v>
      </c>
    </row>
    <row r="246" spans="1:8" ht="47.25" x14ac:dyDescent="0.25">
      <c r="A246" s="12" t="s">
        <v>183</v>
      </c>
      <c r="B246" s="13" t="s">
        <v>179</v>
      </c>
      <c r="C246" s="14"/>
      <c r="D246" s="13"/>
      <c r="E246" s="13"/>
      <c r="F246" s="15">
        <f t="shared" ref="F246:G248" si="36">F247</f>
        <v>899</v>
      </c>
      <c r="G246" s="15">
        <f t="shared" si="36"/>
        <v>899</v>
      </c>
      <c r="H246" s="25">
        <f t="shared" si="32"/>
        <v>100</v>
      </c>
    </row>
    <row r="247" spans="1:8" ht="47.25" x14ac:dyDescent="0.25">
      <c r="A247" s="12" t="s">
        <v>18</v>
      </c>
      <c r="B247" s="13" t="s">
        <v>179</v>
      </c>
      <c r="C247" s="14" t="s">
        <v>19</v>
      </c>
      <c r="D247" s="13"/>
      <c r="E247" s="13"/>
      <c r="F247" s="15">
        <f t="shared" si="36"/>
        <v>899</v>
      </c>
      <c r="G247" s="15">
        <f t="shared" si="36"/>
        <v>899</v>
      </c>
      <c r="H247" s="25">
        <f t="shared" si="32"/>
        <v>100</v>
      </c>
    </row>
    <row r="248" spans="1:8" ht="31.5" x14ac:dyDescent="0.25">
      <c r="A248" s="12" t="s">
        <v>180</v>
      </c>
      <c r="B248" s="13" t="s">
        <v>179</v>
      </c>
      <c r="C248" s="14" t="s">
        <v>19</v>
      </c>
      <c r="D248" s="13" t="s">
        <v>93</v>
      </c>
      <c r="E248" s="13" t="s">
        <v>22</v>
      </c>
      <c r="F248" s="15">
        <f t="shared" si="36"/>
        <v>899</v>
      </c>
      <c r="G248" s="15">
        <f t="shared" si="36"/>
        <v>899</v>
      </c>
      <c r="H248" s="25">
        <f t="shared" si="32"/>
        <v>100</v>
      </c>
    </row>
    <row r="249" spans="1:8" ht="47.25" x14ac:dyDescent="0.25">
      <c r="A249" s="12" t="s">
        <v>181</v>
      </c>
      <c r="B249" s="13" t="s">
        <v>179</v>
      </c>
      <c r="C249" s="14" t="s">
        <v>19</v>
      </c>
      <c r="D249" s="13" t="s">
        <v>93</v>
      </c>
      <c r="E249" s="13" t="s">
        <v>106</v>
      </c>
      <c r="F249" s="15">
        <v>899</v>
      </c>
      <c r="G249" s="24">
        <v>899</v>
      </c>
      <c r="H249" s="25">
        <f t="shared" si="32"/>
        <v>100</v>
      </c>
    </row>
    <row r="250" spans="1:8" ht="31.5" x14ac:dyDescent="0.25">
      <c r="A250" s="22" t="s">
        <v>208</v>
      </c>
      <c r="B250" s="13" t="s">
        <v>207</v>
      </c>
      <c r="C250" s="14"/>
      <c r="D250" s="13"/>
      <c r="E250" s="13"/>
      <c r="F250" s="15">
        <f t="shared" ref="F250:G252" si="37">F251</f>
        <v>843</v>
      </c>
      <c r="G250" s="15">
        <f t="shared" si="37"/>
        <v>209</v>
      </c>
      <c r="H250" s="25">
        <f t="shared" si="32"/>
        <v>24.79240806642942</v>
      </c>
    </row>
    <row r="251" spans="1:8" ht="47.25" x14ac:dyDescent="0.25">
      <c r="A251" s="12" t="s">
        <v>18</v>
      </c>
      <c r="B251" s="13" t="s">
        <v>207</v>
      </c>
      <c r="C251" s="14">
        <v>240</v>
      </c>
      <c r="D251" s="13"/>
      <c r="E251" s="13"/>
      <c r="F251" s="15">
        <f t="shared" si="37"/>
        <v>843</v>
      </c>
      <c r="G251" s="15">
        <f t="shared" si="37"/>
        <v>209</v>
      </c>
      <c r="H251" s="25">
        <f t="shared" si="32"/>
        <v>24.79240806642942</v>
      </c>
    </row>
    <row r="252" spans="1:8" ht="15.75" x14ac:dyDescent="0.25">
      <c r="A252" s="12" t="s">
        <v>104</v>
      </c>
      <c r="B252" s="13" t="s">
        <v>207</v>
      </c>
      <c r="C252" s="14">
        <v>240</v>
      </c>
      <c r="D252" s="13" t="s">
        <v>24</v>
      </c>
      <c r="E252" s="13" t="s">
        <v>22</v>
      </c>
      <c r="F252" s="15">
        <f t="shared" si="37"/>
        <v>843</v>
      </c>
      <c r="G252" s="15">
        <f t="shared" si="37"/>
        <v>209</v>
      </c>
      <c r="H252" s="25">
        <f t="shared" si="32"/>
        <v>24.79240806642942</v>
      </c>
    </row>
    <row r="253" spans="1:8" ht="15.75" x14ac:dyDescent="0.25">
      <c r="A253" s="12" t="s">
        <v>118</v>
      </c>
      <c r="B253" s="13" t="s">
        <v>207</v>
      </c>
      <c r="C253" s="14">
        <v>240</v>
      </c>
      <c r="D253" s="13" t="s">
        <v>24</v>
      </c>
      <c r="E253" s="13" t="s">
        <v>119</v>
      </c>
      <c r="F253" s="15">
        <v>843</v>
      </c>
      <c r="G253" s="24">
        <v>209</v>
      </c>
      <c r="H253" s="25">
        <f t="shared" si="32"/>
        <v>24.79240806642942</v>
      </c>
    </row>
    <row r="254" spans="1:8" ht="31.5" x14ac:dyDescent="0.25">
      <c r="A254" s="12" t="s">
        <v>186</v>
      </c>
      <c r="B254" s="13" t="s">
        <v>187</v>
      </c>
      <c r="C254" s="14"/>
      <c r="D254" s="13"/>
      <c r="E254" s="13"/>
      <c r="F254" s="15">
        <f t="shared" ref="F254:G256" si="38">F255</f>
        <v>1214</v>
      </c>
      <c r="G254" s="15">
        <f t="shared" si="38"/>
        <v>784.6</v>
      </c>
      <c r="H254" s="25">
        <f t="shared" si="32"/>
        <v>64.629324546952233</v>
      </c>
    </row>
    <row r="255" spans="1:8" ht="15.75" x14ac:dyDescent="0.25">
      <c r="A255" s="12" t="s">
        <v>37</v>
      </c>
      <c r="B255" s="13" t="s">
        <v>187</v>
      </c>
      <c r="C255" s="14" t="s">
        <v>38</v>
      </c>
      <c r="D255" s="13"/>
      <c r="E255" s="13"/>
      <c r="F255" s="15">
        <f t="shared" si="38"/>
        <v>1214</v>
      </c>
      <c r="G255" s="15">
        <f t="shared" si="38"/>
        <v>784.6</v>
      </c>
      <c r="H255" s="25">
        <f t="shared" si="32"/>
        <v>64.629324546952233</v>
      </c>
    </row>
    <row r="256" spans="1:8" ht="15.75" x14ac:dyDescent="0.25">
      <c r="A256" s="12" t="s">
        <v>64</v>
      </c>
      <c r="B256" s="13" t="s">
        <v>187</v>
      </c>
      <c r="C256" s="14" t="s">
        <v>38</v>
      </c>
      <c r="D256" s="13" t="s">
        <v>65</v>
      </c>
      <c r="E256" s="13" t="s">
        <v>22</v>
      </c>
      <c r="F256" s="15">
        <f t="shared" si="38"/>
        <v>1214</v>
      </c>
      <c r="G256" s="15">
        <f t="shared" si="38"/>
        <v>784.6</v>
      </c>
      <c r="H256" s="25">
        <f t="shared" si="32"/>
        <v>64.629324546952233</v>
      </c>
    </row>
    <row r="257" spans="1:8" ht="15.75" x14ac:dyDescent="0.25">
      <c r="A257" s="12" t="s">
        <v>66</v>
      </c>
      <c r="B257" s="13" t="s">
        <v>187</v>
      </c>
      <c r="C257" s="14" t="s">
        <v>38</v>
      </c>
      <c r="D257" s="13" t="s">
        <v>65</v>
      </c>
      <c r="E257" s="13" t="s">
        <v>21</v>
      </c>
      <c r="F257" s="15">
        <v>1214</v>
      </c>
      <c r="G257" s="24">
        <v>784.6</v>
      </c>
      <c r="H257" s="25">
        <f t="shared" si="32"/>
        <v>64.629324546952233</v>
      </c>
    </row>
    <row r="258" spans="1:8" ht="31.5" x14ac:dyDescent="0.25">
      <c r="A258" s="12" t="s">
        <v>188</v>
      </c>
      <c r="B258" s="13" t="s">
        <v>189</v>
      </c>
      <c r="C258" s="14"/>
      <c r="D258" s="13"/>
      <c r="E258" s="13"/>
      <c r="F258" s="15">
        <f t="shared" ref="F258:G260" si="39">F259</f>
        <v>139.9</v>
      </c>
      <c r="G258" s="15">
        <f t="shared" si="39"/>
        <v>101.8</v>
      </c>
      <c r="H258" s="25">
        <f t="shared" si="32"/>
        <v>72.766261615439603</v>
      </c>
    </row>
    <row r="259" spans="1:8" ht="31.5" x14ac:dyDescent="0.25">
      <c r="A259" s="12" t="s">
        <v>190</v>
      </c>
      <c r="B259" s="13" t="s">
        <v>189</v>
      </c>
      <c r="C259" s="14" t="s">
        <v>191</v>
      </c>
      <c r="D259" s="13"/>
      <c r="E259" s="13"/>
      <c r="F259" s="15">
        <f t="shared" si="39"/>
        <v>139.9</v>
      </c>
      <c r="G259" s="15">
        <f t="shared" si="39"/>
        <v>101.8</v>
      </c>
      <c r="H259" s="25">
        <f t="shared" si="32"/>
        <v>72.766261615439603</v>
      </c>
    </row>
    <row r="260" spans="1:8" ht="15.75" x14ac:dyDescent="0.25">
      <c r="A260" s="12" t="s">
        <v>192</v>
      </c>
      <c r="B260" s="13" t="s">
        <v>189</v>
      </c>
      <c r="C260" s="14" t="s">
        <v>191</v>
      </c>
      <c r="D260" s="13" t="s">
        <v>182</v>
      </c>
      <c r="E260" s="13" t="s">
        <v>22</v>
      </c>
      <c r="F260" s="15">
        <f t="shared" si="39"/>
        <v>139.9</v>
      </c>
      <c r="G260" s="15">
        <f t="shared" si="39"/>
        <v>101.8</v>
      </c>
      <c r="H260" s="25">
        <f t="shared" si="32"/>
        <v>72.766261615439603</v>
      </c>
    </row>
    <row r="261" spans="1:8" ht="15.75" x14ac:dyDescent="0.25">
      <c r="A261" s="12" t="s">
        <v>193</v>
      </c>
      <c r="B261" s="13" t="s">
        <v>189</v>
      </c>
      <c r="C261" s="14" t="s">
        <v>191</v>
      </c>
      <c r="D261" s="13" t="s">
        <v>182</v>
      </c>
      <c r="E261" s="13" t="s">
        <v>21</v>
      </c>
      <c r="F261" s="15">
        <v>139.9</v>
      </c>
      <c r="G261" s="24">
        <v>101.8</v>
      </c>
      <c r="H261" s="25">
        <f t="shared" si="32"/>
        <v>72.766261615439603</v>
      </c>
    </row>
    <row r="262" spans="1:8" ht="47.25" x14ac:dyDescent="0.25">
      <c r="A262" s="12" t="s">
        <v>194</v>
      </c>
      <c r="B262" s="13" t="s">
        <v>195</v>
      </c>
      <c r="C262" s="14"/>
      <c r="D262" s="13"/>
      <c r="E262" s="13"/>
      <c r="F262" s="15">
        <f>F263+F266</f>
        <v>346.4</v>
      </c>
      <c r="G262" s="15">
        <f>G263+G266</f>
        <v>227.1</v>
      </c>
      <c r="H262" s="25">
        <f t="shared" si="32"/>
        <v>65.560046189376436</v>
      </c>
    </row>
    <row r="263" spans="1:8" ht="31.5" x14ac:dyDescent="0.25">
      <c r="A263" s="12" t="s">
        <v>135</v>
      </c>
      <c r="B263" s="13" t="s">
        <v>195</v>
      </c>
      <c r="C263" s="14" t="s">
        <v>136</v>
      </c>
      <c r="D263" s="13"/>
      <c r="E263" s="13"/>
      <c r="F263" s="15">
        <f>F264</f>
        <v>336.4</v>
      </c>
      <c r="G263" s="15">
        <f>G264</f>
        <v>227.1</v>
      </c>
      <c r="H263" s="25">
        <f t="shared" si="32"/>
        <v>67.508917954815701</v>
      </c>
    </row>
    <row r="264" spans="1:8" ht="15.75" x14ac:dyDescent="0.25">
      <c r="A264" s="12" t="s">
        <v>196</v>
      </c>
      <c r="B264" s="13" t="s">
        <v>195</v>
      </c>
      <c r="C264" s="14" t="s">
        <v>136</v>
      </c>
      <c r="D264" s="13" t="s">
        <v>84</v>
      </c>
      <c r="E264" s="13" t="s">
        <v>22</v>
      </c>
      <c r="F264" s="15">
        <f>F265</f>
        <v>336.4</v>
      </c>
      <c r="G264" s="15">
        <f>G265</f>
        <v>227.1</v>
      </c>
      <c r="H264" s="25">
        <f t="shared" si="32"/>
        <v>67.508917954815701</v>
      </c>
    </row>
    <row r="265" spans="1:8" ht="15.75" x14ac:dyDescent="0.25">
      <c r="A265" s="12" t="s">
        <v>197</v>
      </c>
      <c r="B265" s="13" t="s">
        <v>195</v>
      </c>
      <c r="C265" s="14" t="s">
        <v>136</v>
      </c>
      <c r="D265" s="13" t="s">
        <v>84</v>
      </c>
      <c r="E265" s="13" t="s">
        <v>93</v>
      </c>
      <c r="F265" s="15">
        <v>336.4</v>
      </c>
      <c r="G265" s="24">
        <v>227.1</v>
      </c>
      <c r="H265" s="25">
        <f t="shared" si="32"/>
        <v>67.508917954815701</v>
      </c>
    </row>
    <row r="266" spans="1:8" ht="47.25" x14ac:dyDescent="0.25">
      <c r="A266" s="12" t="s">
        <v>18</v>
      </c>
      <c r="B266" s="13" t="s">
        <v>195</v>
      </c>
      <c r="C266" s="14" t="s">
        <v>19</v>
      </c>
      <c r="D266" s="13"/>
      <c r="E266" s="13"/>
      <c r="F266" s="15">
        <f>F267</f>
        <v>10</v>
      </c>
      <c r="G266" s="15">
        <f>G267</f>
        <v>0</v>
      </c>
      <c r="H266" s="25">
        <f t="shared" si="32"/>
        <v>0</v>
      </c>
    </row>
    <row r="267" spans="1:8" ht="15.75" x14ac:dyDescent="0.25">
      <c r="A267" s="12" t="s">
        <v>196</v>
      </c>
      <c r="B267" s="13" t="s">
        <v>195</v>
      </c>
      <c r="C267" s="14" t="s">
        <v>19</v>
      </c>
      <c r="D267" s="13" t="s">
        <v>84</v>
      </c>
      <c r="E267" s="13" t="s">
        <v>22</v>
      </c>
      <c r="F267" s="15">
        <f>F268</f>
        <v>10</v>
      </c>
      <c r="G267" s="15">
        <f>G268</f>
        <v>0</v>
      </c>
      <c r="H267" s="25">
        <f t="shared" si="32"/>
        <v>0</v>
      </c>
    </row>
    <row r="268" spans="1:8" ht="15.75" x14ac:dyDescent="0.25">
      <c r="A268" s="12" t="s">
        <v>197</v>
      </c>
      <c r="B268" s="13" t="s">
        <v>195</v>
      </c>
      <c r="C268" s="14" t="s">
        <v>19</v>
      </c>
      <c r="D268" s="13" t="s">
        <v>84</v>
      </c>
      <c r="E268" s="13" t="s">
        <v>93</v>
      </c>
      <c r="F268" s="15">
        <v>10</v>
      </c>
      <c r="G268" s="24">
        <v>0</v>
      </c>
      <c r="H268" s="25">
        <f t="shared" si="32"/>
        <v>0</v>
      </c>
    </row>
    <row r="269" spans="1:8" ht="14.45" customHeight="1" x14ac:dyDescent="0.25">
      <c r="A269" s="26" t="s">
        <v>232</v>
      </c>
      <c r="B269" s="27" t="s">
        <v>229</v>
      </c>
      <c r="C269" s="27"/>
      <c r="D269" s="27"/>
      <c r="E269" s="27"/>
      <c r="F269" s="24">
        <f t="shared" ref="F269:G273" si="40">F270</f>
        <v>37.299999999999997</v>
      </c>
      <c r="G269" s="24">
        <f t="shared" si="40"/>
        <v>37.299999999999997</v>
      </c>
      <c r="H269" s="25">
        <f t="shared" si="32"/>
        <v>100</v>
      </c>
    </row>
    <row r="270" spans="1:8" ht="14.45" customHeight="1" x14ac:dyDescent="0.25">
      <c r="A270" s="26" t="s">
        <v>131</v>
      </c>
      <c r="B270" s="27" t="s">
        <v>230</v>
      </c>
      <c r="C270" s="27"/>
      <c r="D270" s="27"/>
      <c r="E270" s="27"/>
      <c r="F270" s="24">
        <f t="shared" si="40"/>
        <v>37.299999999999997</v>
      </c>
      <c r="G270" s="24">
        <f t="shared" si="40"/>
        <v>37.299999999999997</v>
      </c>
      <c r="H270" s="25">
        <f t="shared" si="32"/>
        <v>100</v>
      </c>
    </row>
    <row r="271" spans="1:8" ht="16.5" customHeight="1" x14ac:dyDescent="0.25">
      <c r="A271" s="26" t="s">
        <v>72</v>
      </c>
      <c r="B271" s="27" t="s">
        <v>231</v>
      </c>
      <c r="C271" s="27"/>
      <c r="D271" s="27"/>
      <c r="E271" s="27"/>
      <c r="F271" s="24">
        <f t="shared" si="40"/>
        <v>37.299999999999997</v>
      </c>
      <c r="G271" s="24">
        <f t="shared" si="40"/>
        <v>37.299999999999997</v>
      </c>
      <c r="H271" s="25">
        <f t="shared" si="32"/>
        <v>100</v>
      </c>
    </row>
    <row r="272" spans="1:8" ht="14.45" customHeight="1" x14ac:dyDescent="0.25">
      <c r="A272" s="12" t="s">
        <v>37</v>
      </c>
      <c r="B272" s="27" t="s">
        <v>231</v>
      </c>
      <c r="C272" s="27">
        <v>850</v>
      </c>
      <c r="D272" s="27"/>
      <c r="E272" s="27"/>
      <c r="F272" s="24">
        <f t="shared" si="40"/>
        <v>37.299999999999997</v>
      </c>
      <c r="G272" s="24">
        <f t="shared" si="40"/>
        <v>37.299999999999997</v>
      </c>
      <c r="H272" s="25">
        <f t="shared" si="32"/>
        <v>100</v>
      </c>
    </row>
    <row r="273" spans="1:8" ht="14.45" customHeight="1" x14ac:dyDescent="0.25">
      <c r="A273" s="12" t="s">
        <v>64</v>
      </c>
      <c r="B273" s="27" t="s">
        <v>231</v>
      </c>
      <c r="C273" s="27">
        <v>850</v>
      </c>
      <c r="D273" s="28" t="s">
        <v>65</v>
      </c>
      <c r="E273" s="28" t="s">
        <v>22</v>
      </c>
      <c r="F273" s="24">
        <f t="shared" si="40"/>
        <v>37.299999999999997</v>
      </c>
      <c r="G273" s="24">
        <f t="shared" si="40"/>
        <v>37.299999999999997</v>
      </c>
      <c r="H273" s="25">
        <f t="shared" si="32"/>
        <v>100</v>
      </c>
    </row>
    <row r="274" spans="1:8" ht="14.45" customHeight="1" x14ac:dyDescent="0.25">
      <c r="A274" s="12" t="s">
        <v>66</v>
      </c>
      <c r="B274" s="27" t="s">
        <v>231</v>
      </c>
      <c r="C274" s="27">
        <v>850</v>
      </c>
      <c r="D274" s="28" t="s">
        <v>65</v>
      </c>
      <c r="E274" s="28" t="s">
        <v>21</v>
      </c>
      <c r="F274" s="24">
        <v>37.299999999999997</v>
      </c>
      <c r="G274" s="24">
        <v>37.299999999999997</v>
      </c>
      <c r="H274" s="25">
        <f t="shared" si="32"/>
        <v>100</v>
      </c>
    </row>
  </sheetData>
  <mergeCells count="9">
    <mergeCell ref="G13:G14"/>
    <mergeCell ref="H13:H14"/>
    <mergeCell ref="A11:F11"/>
    <mergeCell ref="A13:A14"/>
    <mergeCell ref="F13:F14"/>
    <mergeCell ref="B13:B14"/>
    <mergeCell ref="C13:C14"/>
    <mergeCell ref="E13:E14"/>
    <mergeCell ref="D13:D14"/>
  </mergeCells>
  <pageMargins left="0.78740157480314965" right="0.39370078740157483" top="0" bottom="0" header="0" footer="0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rep:2.55.0.1146</dc:description>
  <cp:lastModifiedBy>Пользователь</cp:lastModifiedBy>
  <cp:lastPrinted>2024-10-07T09:32:22Z</cp:lastPrinted>
  <dcterms:created xsi:type="dcterms:W3CDTF">2023-10-31T11:10:29Z</dcterms:created>
  <dcterms:modified xsi:type="dcterms:W3CDTF">2024-10-07T09:32:29Z</dcterms:modified>
</cp:coreProperties>
</file>